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README" sheetId="1" r:id="rId1"/>
    <sheet name="Assumption_Log" sheetId="2" r:id="rId2"/>
    <sheet name="Macro_Inputs" sheetId="3" r:id="rId3"/>
    <sheet name="Revenue_by_Region" sheetId="4" r:id="rId4"/>
    <sheet name="PnL_Consolidated" sheetId="5" r:id="rId5"/>
    <sheet name="Working_Capital" sheetId="6" r:id="rId6"/>
    <sheet name="Cash_Flow" sheetId="7" r:id="rId7"/>
    <sheet name="Scenarios" sheetId="8" r:id="rId8"/>
    <sheet name="Charts" sheetId="9" r:id="rId9"/>
  </sheets>
  <calcPr calcId="124519" fullCalcOnLoad="1"/>
</workbook>
</file>

<file path=xl/sharedStrings.xml><?xml version="1.0" encoding="utf-8"?>
<sst xmlns="http://schemas.openxmlformats.org/spreadsheetml/2006/main" count="1012" uniqueCount="261">
  <si>
    <t>Belimo Rolling Forecast — belimo-rolling-forecast</t>
  </si>
  <si>
    <t>Generated workbook. Source of truth: assumptions.yml. Do not hand-edit.</t>
  </si>
  <si>
    <t>As of date</t>
  </si>
  <si>
    <t>2026-04-30</t>
  </si>
  <si>
    <t>Engine</t>
  </si>
  <si>
    <t>Python + xlsxwriter</t>
  </si>
  <si>
    <t>Build trigger</t>
  </si>
  <si>
    <t>src.excel_writer.write_workbook(...) called from notebook or build script</t>
  </si>
  <si>
    <t>Sheet index</t>
  </si>
  <si>
    <t>README</t>
  </si>
  <si>
    <t>This sheet — orientation, sources, sheet index</t>
  </si>
  <si>
    <t>Assumption_Log</t>
  </si>
  <si>
    <t>Every assumption with values, source, status, rationale. Generated from assumptions.yml.</t>
  </si>
  <si>
    <t>Macro_Inputs</t>
  </si>
  <si>
    <t>SNB FX (annual + monthly), SARON, KOF Barometer, FSO CPI, SECO outlook</t>
  </si>
  <si>
    <t>Revenue_by_Region</t>
  </si>
  <si>
    <t>FY2019 to FY2025 historical CHF m by region, plus 2026 / 2027 scenarios</t>
  </si>
  <si>
    <t>PnL_Consolidated</t>
  </si>
  <si>
    <t>Group P&amp;L lines from revenue to net income, history plus scenarios</t>
  </si>
  <si>
    <t>Working_Capital</t>
  </si>
  <si>
    <t>NWC absolute and as % of revenue, plus delta NWC for forecast scenarios</t>
  </si>
  <si>
    <t>Cash_Flow</t>
  </si>
  <si>
    <t>Operating cash flow, capex split, free cash flow for forecast scenarios</t>
  </si>
  <si>
    <t>Scenarios</t>
  </si>
  <si>
    <t>FY2026/FY2027 base/up/down summary plus FY2026 EBIT sensitivity tornado</t>
  </si>
  <si>
    <t>Charts</t>
  </si>
  <si>
    <t>Native Excel charts referencing the data sheets</t>
  </si>
  <si>
    <t>Sources</t>
  </si>
  <si>
    <t>•</t>
  </si>
  <si>
    <t>Belimo annual reports FY2019-FY2025 (annualreports.com / report.belimo.com)</t>
  </si>
  <si>
    <t>SNB data portal cubes: devkua, devkum, snboffzisa, zimoma</t>
  </si>
  <si>
    <t>Eurostat sts_copr_a (EU27 construction production)</t>
  </si>
  <si>
    <t>FRED A33HNO and PNRESCONS (US construction and HVAC indicators)</t>
  </si>
  <si>
    <t>KOF Datenservice (kofbarometer, ds_kof_baublatt_ausblick_qtr)</t>
  </si>
  <si>
    <t>SECO Konjunkturprognose Q1 2026 (kp_table_2026Q1.xlsx)</t>
  </si>
  <si>
    <t>FSO Consumer Price Index press releases (annual averages)</t>
  </si>
  <si>
    <t>ID</t>
  </si>
  <si>
    <t>Name</t>
  </si>
  <si>
    <t>Category</t>
  </si>
  <si>
    <t>Region</t>
  </si>
  <si>
    <t>Base</t>
  </si>
  <si>
    <t>Upside</t>
  </si>
  <si>
    <t>Downside</t>
  </si>
  <si>
    <t>Unit</t>
  </si>
  <si>
    <t>Date sourced</t>
  </si>
  <si>
    <t>Status</t>
  </si>
  <si>
    <t>Rationale</t>
  </si>
  <si>
    <t>emea_baseline_growth_cc</t>
  </si>
  <si>
    <t>EMEA constant-currency growth, normal-year baseline</t>
  </si>
  <si>
    <t>revenue_drivers</t>
  </si>
  <si>
    <t>EMEA</t>
  </si>
  <si>
    <t>% YoY constant currency</t>
  </si>
  <si>
    <t>active</t>
  </si>
  <si>
    <t>Seven-year EMEA LC growth: 6.8%, 1.8%, 15.9%, 4.7%, 6.4%, 5.9%, 12.0%
for FY2019 to FY2025. Full-sample mean is 7.64%. Excluding 2020
(COVID dip 1.8%) and 2021 (recovery rebound 15.9%), normalised mean
is 7.16%. Base anchors at 7.2 as the central tendency of normal years.
Upside reflects a 2025-style construction tailwind. Downside reflects
a mild slowdown but stops above zero, given the structural retrofit
floor from EU EPBD and energy-efficiency mandates.</t>
  </si>
  <si>
    <t>emea_construction_elasticity</t>
  </si>
  <si>
    <t>EMEA elasticity to European construction production YoY</t>
  </si>
  <si>
    <t>EMEA CC growth pp per EU construction production YoY pp</t>
  </si>
  <si>
    <t>OLS regression of EMEA constant-currency growth on Eurostat EU27
construction production YoY%, n=6. Result: intercept = 7.15,
slope = 1.08, R-squared = 0.538. This is a better geographic proxy
than Swiss construction alone, but the sample is still too short for
a forecast-grade regression. Documented base elasticity of 0.8 is
below the fitted slope to keep the driver conservative.</t>
  </si>
  <si>
    <t>emea_2026_forecast_cc</t>
  </si>
  <si>
    <t>EMEA 2026 constant-currency growth forecast</t>
  </si>
  <si>
    <t>Construction signal for 2026: KOF-Baublatt outlook Q1 +1.142%,
Q2 +1.591%, Q3 +1.816% (annual approx +1.5%). SECO real
construction investment 2026 forecast +1.6%. This is a Swiss forward
proxy, not a full EMEA forecast. Base: 7.2 + 0.8 x 1.6 = 8.5.
Upside (stronger tailwind, construction +3pp, elasticity at 1.1):
7.2 + 1.1 x 3.0 = 10.5, rounded to 11. Downside (rate-driven
stall, construction at -2%, elasticity at 0.5): 7.2 + 0.5 x -2.0
= 6.2, held to 5.0 for a slightly tighter floor that reflects the
retrofit demand baseline.</t>
  </si>
  <si>
    <t>emea_2027_forecast_cc</t>
  </si>
  <si>
    <t>EMEA 2027 constant-currency growth forecast</t>
  </si>
  <si>
    <t>SECO real construction investment 2027 forecast +1.8%. This is a
Swiss forward proxy, not a full EMEA forecast. Base:
7.2 + 0.8 x 1.8 = 8.6. Upside and downside follow the same logic
as 2026.</t>
  </si>
  <si>
    <t>americas_baseline_growth_cc</t>
  </si>
  <si>
    <t>Americas constant-currency growth, normal-year baseline</t>
  </si>
  <si>
    <t>Americas</t>
  </si>
  <si>
    <t>Seven-year Americas LC growth: 11.0%, -1.8%, 18.1%, 21.3%, 7.7%,
19.8%, 31.8% for FY2019 to FY2025. Full-sample mean 15.4%, median
18.1%, std 10.84pp. Normal-year mean (excl. FY2020) is 18.28%.
Trimmed mean excluding both FY2020 and FY2025 is 15.6%. Base case
at 16 sits between the trimmed and normal-year means, balancing
the structural data-center demand signal against the cycle-peak
risk. US HVAC equipment new orders provide the Americas macro
signal cross-check; see americas_hvac_orders_elasticity below.</t>
  </si>
  <si>
    <t>americas_hvac_orders_elasticity</t>
  </si>
  <si>
    <t>Americas HVAC orders elasticity</t>
  </si>
  <si>
    <t>Americas CC growth pp per US HVAC orders YoY pp</t>
  </si>
  <si>
    <t>Full FY2019 to FY2025 sanity check: Americas CC growth against US
HVAC orders YoY gives n=7, slope 2.44, R-sq 0.57. Excluding FY2020
gives n=6, slope 1.86, R-sq 0.56. Broad US private nonresidential
construction spending is kept as context but not used as the primary
driver because the 2019 to 2025 fit is weak and directionally noisy.
Base elasticity is capped at 1.5, below the HVAC fitted slopes, so
the assumption uses the signal without pretending that seven annual
observations are forecast-grade.</t>
  </si>
  <si>
    <t>americas_2026_forecast_cc</t>
  </si>
  <si>
    <t>Americas 2026 constant-currency growth forecast</t>
  </si>
  <si>
    <t>FY2025 LC growth of 31.8% reflects a data-center capacity-build
surge plus broader retrofit demand that is unlikely to repeat
at that magnitude. US HVAC equipment new orders rose 14.4% in 2025
and the first two 2026 observations remain above the 2025 average,
but the 2026 annual view is partial and not treated as a forecast.
Base case moderates to 15 as the wave matures and lapping effects
kick in, still well above the FY2019 to FY2023 average. Upside
captures continued data-center momentum and faster retrofit
conversion. Downside captures rate-driven non-residential
construction slowdown and slower retrofit demand.</t>
  </si>
  <si>
    <t>americas_2027_forecast_cc</t>
  </si>
  <si>
    <t>Americas 2027 constant-currency growth forecast</t>
  </si>
  <si>
    <t>Further moderation expected as the data-center capacity-build
cycle matures. Base at 12 sits between the FY2023 reading (7.7%)
and the trimmed long-run mean (15.6%). Upside and downside
narrow slightly relative to 2026 to reflect the longer forecast
horizon and reduced near-term momentum.</t>
  </si>
  <si>
    <t>apac_baseline_growth_cc</t>
  </si>
  <si>
    <t>APAC constant-currency growth, normal-year baseline</t>
  </si>
  <si>
    <t>Asia Pacific</t>
  </si>
  <si>
    <t>Seven-year APAC LC growth: 12.7%, -1.1%, 14.4%, 11.4%, 8.2%,
14.6%, 28.9% for FY2019 to FY2025. Full-sample mean 12.7%,
median 12.7%, std 8.96pp. Normal-year mean (excl. FY2020) is
15.03%. Trimmed mean excluding both FY2020 and FY2025 is 12.3%.
Base case at 13 balances structural Asian data-center growth
against China commercial real-estate softness. No country mix
disclosed publicly; RMB/CHF FX precision is not claimed.</t>
  </si>
  <si>
    <t>apac_2026_forecast_cc</t>
  </si>
  <si>
    <t>APAC 2026 constant-currency growth forecast</t>
  </si>
  <si>
    <t>Recent acceleration through FY2024 to FY2025 supports a base
case in the low-teens. Upside captures continued APAC data-center
buildout and electronics-factory demand plus China
commercial real-estate stabilisation. Downside captures prolonged
China construction weakness and slower retrofit demand.</t>
  </si>
  <si>
    <t>apac_2027_forecast_cc</t>
  </si>
  <si>
    <t>APAC 2027 constant-currency growth forecast</t>
  </si>
  <si>
    <t>Further moderation expected. Base at 10 sits at the lower end
of the pre-FY2024 range and reflects a return to the long-run
Asia structural growth path. Same scenario logic as 2026,
slightly narrower.</t>
  </si>
  <si>
    <t>eur_chf_2026</t>
  </si>
  <si>
    <t>EUR/CHF 2026 annual average</t>
  </si>
  <si>
    <t>fx</t>
  </si>
  <si>
    <t>CHF per 1 EUR</t>
  </si>
  <si>
    <t>2026-05-01</t>
  </si>
  <si>
    <t>2025 annual average EUR/CHF was 0.937. The CHF strengthened
gradually through 2025; H2 monthly averages clustered tightly
around 0.93. Base case at 0.930 holds the H2 level flat. Upside
at 0.960 reflects modest CHF reversal if SNB resumes positive
rates and EU rate cuts deepen. Downside at 0.910 reflects
further CHF strength under euro-area stress.</t>
  </si>
  <si>
    <t>eur_chf_2027</t>
  </si>
  <si>
    <t>EUR/CHF 2027 annual average</t>
  </si>
  <si>
    <t>No basis for projecting a 2027 reversal. Base case held flat at
0.930. Scenarios widen modestly to reflect the longer forecast
horizon.</t>
  </si>
  <si>
    <t>usd_chf_2026</t>
  </si>
  <si>
    <t>USD/CHF 2026 annual average</t>
  </si>
  <si>
    <t>CHF per 1 USD</t>
  </si>
  <si>
    <t>2025 annual average USD/CHF was 0.831, but the trajectory ran
0.91 in early 2025 to 0.80 by year-end as the dollar weakened
and the CHF strengthened. Base case at 0.800 holds the H2 level
flat. Upside at 0.850 reflects USD recovery. Downside at 0.770
reflects further USD weakness.</t>
  </si>
  <si>
    <t>usd_chf_2027</t>
  </si>
  <si>
    <t>USD/CHF 2027 annual average</t>
  </si>
  <si>
    <t>No basis for projecting a 2027 reversal. Base case held flat at
0.800. Scenarios widen modestly over the longer horizon.</t>
  </si>
  <si>
    <t>apac_fx_proxy</t>
  </si>
  <si>
    <t>APAC FX translation proxy (PROVISIONAL)</t>
  </si>
  <si>
    <t>Multiplier on USD/CHF FX factor</t>
  </si>
  <si>
    <t>Empirical evidence from FY2025: APAC CHF growth 22.7% vs LC
growth 28.9% gives a 6.2pp FX drag, very close to Americas
(USD-driven) at 6.4pp. This supports using USD/CHF as the APAC
FX proxy. Flagged as a simplification, not a true
country-weighted basket.</t>
  </si>
  <si>
    <t>group_ebit_margin_2026</t>
  </si>
  <si>
    <t>Group EBIT margin 2026</t>
  </si>
  <si>
    <t>margin</t>
  </si>
  <si>
    <t>% of revenue</t>
  </si>
  <si>
    <t>Recent margin trajectory: 2021 19.0%, 2022 18.0%, 2023 17.8%,
2024 19.2%, 2025 20.8%. Trend is expanding under operating
leverage. Base at 20.0% holds slightly below the 2025 high to
reflect modest moderation as growth normalises. Upside at 21.5%
extends the operating-leverage trend. Downside at 18.5% reflects
the empirical floor during the 2022 to 2023 inflation shock when
Belimo demonstrated pricing power and held margins in the high
17s.</t>
  </si>
  <si>
    <t>group_ebit_margin_2027</t>
  </si>
  <si>
    <t>Group EBIT margin 2027</t>
  </si>
  <si>
    <t>Base 19.5%, slightly below 2026, reflects expected moderation
in operating leverage as revenue growth normalises from cycle
peak. Upside holds the 2026 level. Downside slightly tighter
than 2026 to account for sustained cost pressure.</t>
  </si>
  <si>
    <t>effective_tax_rate</t>
  </si>
  <si>
    <t>Group effective tax rate</t>
  </si>
  <si>
    <t>financing</t>
  </si>
  <si>
    <t>% of pretax income</t>
  </si>
  <si>
    <t>Effective tax rate computed as (EBIT minus net income) / EBIT
since net interest is near zero. FY2024: 34.4 / 181.1 = 19.0%.
FY2025: 51.3 / 232.9 = 22.0%. Base 20.0% averages the two
recent years. Upside favours the lower rate; downside reflects
the higher.</t>
  </si>
  <si>
    <t>net_interest_chf_m</t>
  </si>
  <si>
    <t>Net finance result, group</t>
  </si>
  <si>
    <t>CHF million per year; positive = income, negative = expense</t>
  </si>
  <si>
    <t>Belimo net liquidity year-end 2025 was CHF 69.4m. With SNB
policy rate at 0% and SARON near zero, the net finance result
is effectively zero. Base 0.0. Upside +1.0 reflects modest
finance income on cash if rates resume positive. Downside -2.0
reflects finance cost if Belimo draws on credit lines for
capex acceleration. Sign convention in the model is additive:
positive values increase pretax income, negative values reduce it.</t>
  </si>
  <si>
    <t>nwc_to_revenue_pct_2026</t>
  </si>
  <si>
    <t>Net working capital, % of revenue, 2026</t>
  </si>
  <si>
    <t>working_capital</t>
  </si>
  <si>
    <t>NWC/revenue has been stable at 25-27% in normal years. The
FY2022 spike to 30.7% reflected supply-chain inventory build
during the post-COVID dislocation. Base case at 27% holds the
long-run mean. Upside at 25% reflects WC efficiency gains
(better DIO, faster collection). Downside at 30% reflects a
supply-shock-driven inventory build similar to FY2022.</t>
  </si>
  <si>
    <t>nwc_to_revenue_pct_2027</t>
  </si>
  <si>
    <t>Net working capital, % of revenue, 2027</t>
  </si>
  <si>
    <t>Same long-run anchor as 2026. Downside slightly tighter at 29%
to reflect that any supply-shock build in 2026 would partially
unwind by 2027.</t>
  </si>
  <si>
    <t>capex_to_revenue_pct_2026</t>
  </si>
  <si>
    <t>Total capex, % of revenue, 2026</t>
  </si>
  <si>
    <t>capex</t>
  </si>
  <si>
    <t>Capex intensity has trended up as Belimo expands manufacturing
footprint (Hinwil HQ, Danbury USA factory expansion, Wuxi China).
Base case at 7.0% reflects sustained but slightly moderated
growth investment vs the FY2025 high of 7.7%. Upside at 8.0%
reflects accelerated capacity expansion. Downside at 5.5%
reflects deferral of growth capex under a demand slowdown.</t>
  </si>
  <si>
    <t>capex_to_revenue_pct_2027</t>
  </si>
  <si>
    <t>Total capex, % of revenue, 2027</t>
  </si>
  <si>
    <t>Modest moderation expected as the recent capacity build cycle
matures. Base at 6.5% sits at the long-run mean; upside and
downside follow the same shape as 2026.</t>
  </si>
  <si>
    <t>capex_maintenance_share_pct</t>
  </si>
  <si>
    <t>Maintenance share of total capex</t>
  </si>
  <si>
    <t>% of total capex</t>
  </si>
  <si>
    <t>Maintenance capex (replacement of existing PPE) is set equal to
D&amp;A in the model. With D&amp;A at 4.5% of revenue and total capex at
7.0% (2026 base), maintenance = 4.5/7.0 = 64% — rounded to 65%.
Upside reduces maintenance share to 55% to reflect higher growth
capex. Downside raises it to 75% to reflect deferral of growth
investment.</t>
  </si>
  <si>
    <t>da_to_revenue_pct</t>
  </si>
  <si>
    <t>Depreciation and amortisation, % of revenue</t>
  </si>
  <si>
    <t>Belimo does not separately disclose D&amp;A in the management report
summary. Steady-state estimate: D&amp;A converges to the long-run
average maintenance capex rate, which we anchor at 4.5% of
revenue. Upside at 4.0% reflects efficient asset utilisation;
downside at 5.0% reflects an older asset base requiring more
replacement.</t>
  </si>
  <si>
    <t>Annual macro indicators</t>
  </si>
  <si>
    <t>year</t>
  </si>
  <si>
    <t>indicator</t>
  </si>
  <si>
    <t>value</t>
  </si>
  <si>
    <t>unit</t>
  </si>
  <si>
    <t>source</t>
  </si>
  <si>
    <t>as_of</t>
  </si>
  <si>
    <t>EUR_CHF_annual_avg</t>
  </si>
  <si>
    <t>SNB cube devkua</t>
  </si>
  <si>
    <t>2026-04-01</t>
  </si>
  <si>
    <t>FSO_CPI_annual_avg_inflation_pct</t>
  </si>
  <si>
    <t>% YoY annual average CPI</t>
  </si>
  <si>
    <t>FSO December CPI annual inflation press releases</t>
  </si>
  <si>
    <t>USD_CHF_annual_avg</t>
  </si>
  <si>
    <t>SECO_real_GDP_growth_pct</t>
  </si>
  <si>
    <t>% YoY real GDP</t>
  </si>
  <si>
    <t>SECO Konjunkturprognose 2026Q1</t>
  </si>
  <si>
    <t>2026-03-18</t>
  </si>
  <si>
    <t>Monthly macro indicators</t>
  </si>
  <si>
    <t>period</t>
  </si>
  <si>
    <t>2024-01</t>
  </si>
  <si>
    <t>EUR_CHF_monthly_avg</t>
  </si>
  <si>
    <t>SNB cube devkum</t>
  </si>
  <si>
    <t>SARON_monthly_avg</t>
  </si>
  <si>
    <t>% p.a.</t>
  </si>
  <si>
    <t>SNB cube zimoma</t>
  </si>
  <si>
    <t>USD_CHF_monthly_avg</t>
  </si>
  <si>
    <t>2024-02</t>
  </si>
  <si>
    <t>2024-03</t>
  </si>
  <si>
    <t>2024-04</t>
  </si>
  <si>
    <t>2024-05</t>
  </si>
  <si>
    <t>2024-06</t>
  </si>
  <si>
    <t>2024-07</t>
  </si>
  <si>
    <t>2024-08</t>
  </si>
  <si>
    <t>2024-09</t>
  </si>
  <si>
    <t>2024-10</t>
  </si>
  <si>
    <t>2024-11</t>
  </si>
  <si>
    <t>KOF_Barometer</t>
  </si>
  <si>
    <t>index pts</t>
  </si>
  <si>
    <t>KOF Datenservice key kofbarometer</t>
  </si>
  <si>
    <t>2024-12</t>
  </si>
  <si>
    <t>2025-01</t>
  </si>
  <si>
    <t>2025-02</t>
  </si>
  <si>
    <t>2025-03</t>
  </si>
  <si>
    <t>SNB_policy_rate_LZ</t>
  </si>
  <si>
    <t>SNB cube snboffzisa</t>
  </si>
  <si>
    <t>2025-04</t>
  </si>
  <si>
    <t>2025-05</t>
  </si>
  <si>
    <t>2025-06</t>
  </si>
  <si>
    <t>2025-07</t>
  </si>
  <si>
    <t>2025-08</t>
  </si>
  <si>
    <t>2025-09</t>
  </si>
  <si>
    <t>2025-10</t>
  </si>
  <si>
    <t>2025-11</t>
  </si>
  <si>
    <t>2025-12</t>
  </si>
  <si>
    <t>2026-01</t>
  </si>
  <si>
    <t>FSO_CPI_index</t>
  </si>
  <si>
    <t>index Dec 2025=100</t>
  </si>
  <si>
    <t>FSO press release 2026-01</t>
  </si>
  <si>
    <t>2026-02</t>
  </si>
  <si>
    <t>FSO press release 2026-02</t>
  </si>
  <si>
    <t>2026-03</t>
  </si>
  <si>
    <t>FSO press release 2026-03</t>
  </si>
  <si>
    <t>2026-04</t>
  </si>
  <si>
    <t>Revenue by region — CHF m</t>
  </si>
  <si>
    <t>Historical FY2019 to FY2025 plus forecast scenarios</t>
  </si>
  <si>
    <t>FY2019</t>
  </si>
  <si>
    <t>FY2020</t>
  </si>
  <si>
    <t>FY2021</t>
  </si>
  <si>
    <t>FY2022</t>
  </si>
  <si>
    <t>FY2023</t>
  </si>
  <si>
    <t>FY2024</t>
  </si>
  <si>
    <t>FY2025</t>
  </si>
  <si>
    <t>FY2026 base</t>
  </si>
  <si>
    <t>FY2027 base</t>
  </si>
  <si>
    <t>FY2026 up</t>
  </si>
  <si>
    <t>FY2027 up</t>
  </si>
  <si>
    <t>FY2026 down</t>
  </si>
  <si>
    <t>FY2027 down</t>
  </si>
  <si>
    <t>Group</t>
  </si>
  <si>
    <t>P&amp;L consolidated — CHF m, annual</t>
  </si>
  <si>
    <t>Historical actuals plus forecast scenarios</t>
  </si>
  <si>
    <t>Line item</t>
  </si>
  <si>
    <t>Revenue</t>
  </si>
  <si>
    <t>EBIT margin</t>
  </si>
  <si>
    <t>EBIT</t>
  </si>
  <si>
    <t>Net interest</t>
  </si>
  <si>
    <t>Pretax</t>
  </si>
  <si>
    <t>Effective tax rate</t>
  </si>
  <si>
    <t>Tax</t>
  </si>
  <si>
    <t>Net income</t>
  </si>
  <si>
    <t>Working capital — CHF m and % of revenue</t>
  </si>
  <si>
    <t>Net working capital</t>
  </si>
  <si>
    <t>NWC / revenue</t>
  </si>
  <si>
    <t>Delta NWC</t>
  </si>
  <si>
    <t>Cash flow — CHF m, forecast</t>
  </si>
  <si>
    <t>OCF = NI + D&amp;A - delta NWC; FCF = OCF - capex total</t>
  </si>
  <si>
    <t>D&amp;A</t>
  </si>
  <si>
    <t>Operating cash flow</t>
  </si>
  <si>
    <t>Capex maintenance</t>
  </si>
  <si>
    <t>Capex growth</t>
  </si>
  <si>
    <t>Capex total</t>
  </si>
  <si>
    <t>Free cash flow</t>
  </si>
  <si>
    <t>Scenarios — FY2026 and FY2027 summary</t>
  </si>
  <si>
    <t>Metric</t>
  </si>
  <si>
    <t>EBIT margin %</t>
  </si>
  <si>
    <t>FCF</t>
  </si>
  <si>
    <t>FY2026 EBIT sensitivity tornado</t>
  </si>
  <si>
    <t>Base EBIT = 244.8 CHFm</t>
  </si>
  <si>
    <t>Materiality filter: max absolute delta &gt;= 0.5 CHFm</t>
  </si>
  <si>
    <t>Assumption</t>
  </si>
  <si>
    <t>Upside delta CHFm</t>
  </si>
  <si>
    <t>Downside delta CHFm</t>
  </si>
  <si>
    <t>Max abs delta</t>
  </si>
  <si>
    <t>Native Excel charts. Underlying data lives in the sheets they reference.</t>
  </si>
</sst>
</file>

<file path=xl/styles.xml><?xml version="1.0" encoding="utf-8"?>
<styleSheet xmlns="http://schemas.openxmlformats.org/spreadsheetml/2006/main">
  <numFmts count="2">
    <numFmt numFmtId="164" formatCode="#,##0.0"/>
    <numFmt numFmtId="165" formatCode="0.0\%"/>
  </numFmts>
  <fonts count="7">
    <font>
      <sz val="11"/>
      <color theme="1"/>
      <name val="Calibri"/>
      <family val="2"/>
      <scheme val="minor"/>
    </font>
    <font>
      <b/>
      <sz val="16"/>
      <color rgb="FF1A1A1A"/>
      <name val="Calibri"/>
      <family val="2"/>
      <scheme val="minor"/>
    </font>
    <font>
      <i/>
      <sz val="10"/>
      <color rgb="FF5A5A5A"/>
      <name val="Calibri"/>
      <family val="2"/>
      <scheme val="minor"/>
    </font>
    <font>
      <b/>
      <sz val="11"/>
      <color theme="1"/>
      <name val="Calibri"/>
      <family val="2"/>
      <scheme val="minor"/>
    </font>
    <font>
      <b/>
      <sz val="11"/>
      <color rgb="FF1A1A1A"/>
      <name val="Calibri"/>
      <family val="2"/>
      <scheme val="minor"/>
    </font>
    <font>
      <b/>
      <sz val="11"/>
      <color rgb="FFFFFFFF"/>
      <name val="Calibri"/>
      <family val="2"/>
      <scheme val="minor"/>
    </font>
    <font>
      <i/>
      <sz val="11"/>
      <color theme="1"/>
      <name val="Calibri"/>
      <family val="2"/>
      <scheme val="minor"/>
    </font>
  </fonts>
  <fills count="5">
    <fill>
      <patternFill patternType="none"/>
    </fill>
    <fill>
      <patternFill patternType="gray125"/>
    </fill>
    <fill>
      <patternFill patternType="solid">
        <fgColor rgb="FF2C5E8B"/>
        <bgColor indexed="64"/>
      </patternFill>
    </fill>
    <fill>
      <patternFill patternType="solid">
        <fgColor rgb="FFFFF3D6"/>
        <bgColor indexed="64"/>
      </patternFill>
    </fill>
    <fill>
      <patternFill patternType="solid">
        <fgColor rgb="FFF5F7F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applyAlignment="1">
      <alignment horizontal="left"/>
    </xf>
    <xf numFmtId="0" fontId="4" fillId="0" borderId="1" xfId="0" applyFont="1" applyBorder="1"/>
    <xf numFmtId="0" fontId="5" fillId="2" borderId="2" xfId="0" applyFont="1" applyFill="1" applyBorder="1" applyAlignment="1">
      <alignment horizontal="center" vertical="center" wrapText="1"/>
    </xf>
    <xf numFmtId="0" fontId="0" fillId="0" borderId="2" xfId="0" applyBorder="1"/>
    <xf numFmtId="0" fontId="0" fillId="0" borderId="2" xfId="0" applyBorder="1" applyAlignment="1">
      <alignment vertical="top" wrapText="1"/>
    </xf>
    <xf numFmtId="164" fontId="0" fillId="0" borderId="2" xfId="0" applyNumberFormat="1" applyBorder="1" applyAlignment="1">
      <alignment horizontal="right"/>
    </xf>
    <xf numFmtId="0" fontId="6" fillId="3" borderId="2" xfId="0" applyFont="1" applyFill="1" applyBorder="1" applyAlignment="1">
      <alignment vertical="top" wrapText="1"/>
    </xf>
    <xf numFmtId="0" fontId="5" fillId="2" borderId="2" xfId="0" applyFont="1" applyFill="1" applyBorder="1" applyAlignment="1">
      <alignment horizontal="left" vertical="center" wrapText="1"/>
    </xf>
    <xf numFmtId="164" fontId="0" fillId="0" borderId="2" xfId="0" applyNumberFormat="1" applyBorder="1"/>
    <xf numFmtId="164" fontId="3" fillId="4" borderId="2" xfId="0" applyNumberFormat="1" applyFont="1" applyFill="1" applyBorder="1"/>
    <xf numFmtId="165" fontId="0" fillId="0" borderId="2" xfId="0" applyNumberForma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Group revenue — history + 2026 / 2027 scenarios</a:t>
            </a:r>
          </a:p>
        </c:rich>
      </c:tx>
      <c:layout/>
    </c:title>
    <c:plotArea>
      <c:layout/>
      <c:lineChart>
        <c:grouping val="standard"/>
        <c:ser>
          <c:idx val="0"/>
          <c:order val="0"/>
          <c:tx>
            <c:v>Revenue (CHF m)</c:v>
          </c:tx>
          <c:spPr>
            <a:ln w="22225">
              <a:solidFill>
                <a:srgbClr val="2C5E8B"/>
              </a:solidFill>
            </a:ln>
          </c:spPr>
          <c:marker>
            <c:symbol val="circle"/>
            <c:size val="5"/>
            <c:spPr>
              <a:solidFill>
                <a:srgbClr val="2C5E8B"/>
              </a:solidFill>
            </c:spPr>
          </c:marker>
          <c:cat>
            <c:strRef>
              <c:f>PnL_Consolidated!$B$4:$N$4</c:f>
              <c:strCache>
                <c:ptCount val="13"/>
                <c:pt idx="0">
                  <c:v>FY2019</c:v>
                </c:pt>
                <c:pt idx="1">
                  <c:v>FY2020</c:v>
                </c:pt>
                <c:pt idx="2">
                  <c:v>FY2021</c:v>
                </c:pt>
                <c:pt idx="3">
                  <c:v>FY2022</c:v>
                </c:pt>
                <c:pt idx="4">
                  <c:v>FY2023</c:v>
                </c:pt>
                <c:pt idx="5">
                  <c:v>FY2024</c:v>
                </c:pt>
                <c:pt idx="6">
                  <c:v>FY2025</c:v>
                </c:pt>
                <c:pt idx="7">
                  <c:v>FY2026 base</c:v>
                </c:pt>
                <c:pt idx="8">
                  <c:v>FY2027 base</c:v>
                </c:pt>
                <c:pt idx="9">
                  <c:v>FY2026 up</c:v>
                </c:pt>
                <c:pt idx="10">
                  <c:v>FY2027 up</c:v>
                </c:pt>
                <c:pt idx="11">
                  <c:v>FY2026 down</c:v>
                </c:pt>
                <c:pt idx="12">
                  <c:v>FY2027 down</c:v>
                </c:pt>
              </c:strCache>
            </c:strRef>
          </c:cat>
          <c:val>
            <c:numRef>
              <c:f>PnL_Consolidated!$B$5:$N$5</c:f>
              <c:numCache>
                <c:formatCode>General</c:formatCode>
                <c:ptCount val="13"/>
                <c:pt idx="0">
                  <c:v>692.7</c:v>
                </c:pt>
                <c:pt idx="1">
                  <c:v>661.2</c:v>
                </c:pt>
                <c:pt idx="2">
                  <c:v>765.3</c:v>
                </c:pt>
                <c:pt idx="3">
                  <c:v>846.9</c:v>
                </c:pt>
                <c:pt idx="4">
                  <c:v>858.8</c:v>
                </c:pt>
                <c:pt idx="5">
                  <c:v>943.9</c:v>
                </c:pt>
                <c:pt idx="6">
                  <c:v>1120.8</c:v>
                </c:pt>
                <c:pt idx="7">
                  <c:v>1223.9</c:v>
                </c:pt>
                <c:pt idx="8">
                  <c:v>1351.9</c:v>
                </c:pt>
                <c:pt idx="9">
                  <c:v>1345.5</c:v>
                </c:pt>
                <c:pt idx="10">
                  <c:v>1565.6</c:v>
                </c:pt>
                <c:pt idx="11">
                  <c:v>1114.5</c:v>
                </c:pt>
                <c:pt idx="12">
                  <c:v>1154.6</c:v>
                </c:pt>
              </c:numCache>
            </c:numRef>
          </c:val>
        </c:ser>
        <c:marker val="1"/>
        <c:axId val="50010001"/>
        <c:axId val="50010002"/>
      </c:lineChart>
      <c:catAx>
        <c:axId val="50010001"/>
        <c:scaling>
          <c:orientation val="minMax"/>
        </c:scaling>
        <c:axPos val="b"/>
        <c:title>
          <c:tx>
            <c:rich>
              <a:bodyPr/>
              <a:lstStyle/>
              <a:p>
                <a:pPr>
                  <a:defRPr/>
                </a:pPr>
                <a:r>
                  <a:rPr lang="en-US"/>
                  <a:t>Year (block ordering: history then forecast)</a:t>
                </a:r>
              </a:p>
            </c:rich>
          </c:tx>
          <c:layout/>
        </c:title>
        <c:tickLblPos val="nextTo"/>
        <c:crossAx val="50010002"/>
        <c:crosses val="autoZero"/>
        <c:auto val="1"/>
        <c:lblAlgn val="ctr"/>
        <c:lblOffset val="100"/>
      </c:catAx>
      <c:valAx>
        <c:axId val="50010002"/>
        <c:scaling>
          <c:orientation val="minMax"/>
        </c:scaling>
        <c:axPos val="l"/>
        <c:majorGridlines/>
        <c:title>
          <c:tx>
            <c:rich>
              <a:bodyPr rot="-5400000" vert="horz"/>
              <a:lstStyle/>
              <a:p>
                <a:pPr>
                  <a:defRPr/>
                </a:pPr>
                <a:r>
                  <a:rPr lang="en-US"/>
                  <a:t>CHF m</a:t>
                </a:r>
              </a:p>
            </c:rich>
          </c:tx>
          <c:layout/>
        </c:title>
        <c:numFmt formatCode="General" sourceLinked="1"/>
        <c:tickLblPos val="nextTo"/>
        <c:crossAx val="50010001"/>
        <c:crosses val="autoZero"/>
        <c:crossBetween val="between"/>
      </c:valAx>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EBIT margin — history + 2026 / 2027 scenarios</a:t>
            </a:r>
          </a:p>
        </c:rich>
      </c:tx>
      <c:layout/>
    </c:title>
    <c:plotArea>
      <c:layout/>
      <c:lineChart>
        <c:grouping val="standard"/>
        <c:ser>
          <c:idx val="0"/>
          <c:order val="0"/>
          <c:tx>
            <c:v>EBIT margin (%)</c:v>
          </c:tx>
          <c:spPr>
            <a:ln w="22225">
              <a:solidFill>
                <a:srgbClr val="A04848"/>
              </a:solidFill>
            </a:ln>
          </c:spPr>
          <c:marker>
            <c:symbol val="square"/>
            <c:size val="5"/>
            <c:spPr>
              <a:solidFill>
                <a:srgbClr val="A04848"/>
              </a:solidFill>
            </c:spPr>
          </c:marker>
          <c:cat>
            <c:strRef>
              <c:f>PnL_Consolidated!$B$4:$N$4</c:f>
              <c:strCache>
                <c:ptCount val="13"/>
                <c:pt idx="0">
                  <c:v>FY2019</c:v>
                </c:pt>
                <c:pt idx="1">
                  <c:v>FY2020</c:v>
                </c:pt>
                <c:pt idx="2">
                  <c:v>FY2021</c:v>
                </c:pt>
                <c:pt idx="3">
                  <c:v>FY2022</c:v>
                </c:pt>
                <c:pt idx="4">
                  <c:v>FY2023</c:v>
                </c:pt>
                <c:pt idx="5">
                  <c:v>FY2024</c:v>
                </c:pt>
                <c:pt idx="6">
                  <c:v>FY2025</c:v>
                </c:pt>
                <c:pt idx="7">
                  <c:v>FY2026 base</c:v>
                </c:pt>
                <c:pt idx="8">
                  <c:v>FY2027 base</c:v>
                </c:pt>
                <c:pt idx="9">
                  <c:v>FY2026 up</c:v>
                </c:pt>
                <c:pt idx="10">
                  <c:v>FY2027 up</c:v>
                </c:pt>
                <c:pt idx="11">
                  <c:v>FY2026 down</c:v>
                </c:pt>
                <c:pt idx="12">
                  <c:v>FY2027 down</c:v>
                </c:pt>
              </c:strCache>
            </c:strRef>
          </c:cat>
          <c:val>
            <c:numRef>
              <c:f>PnL_Consolidated!$B$6:$N$6</c:f>
              <c:numCache>
                <c:formatCode>General</c:formatCode>
                <c:ptCount val="13"/>
                <c:pt idx="0">
                  <c:v>17.9</c:v>
                </c:pt>
                <c:pt idx="1">
                  <c:v>16.3</c:v>
                </c:pt>
                <c:pt idx="2">
                  <c:v>19</c:v>
                </c:pt>
                <c:pt idx="3">
                  <c:v>18</c:v>
                </c:pt>
                <c:pt idx="4">
                  <c:v>17.8</c:v>
                </c:pt>
                <c:pt idx="5">
                  <c:v>19.2</c:v>
                </c:pt>
                <c:pt idx="6">
                  <c:v>20.8</c:v>
                </c:pt>
                <c:pt idx="7">
                  <c:v>20</c:v>
                </c:pt>
                <c:pt idx="8">
                  <c:v>19.5</c:v>
                </c:pt>
                <c:pt idx="9">
                  <c:v>21.5</c:v>
                </c:pt>
                <c:pt idx="10">
                  <c:v>21.5</c:v>
                </c:pt>
                <c:pt idx="11">
                  <c:v>18.5</c:v>
                </c:pt>
                <c:pt idx="12">
                  <c:v>18</c:v>
                </c:pt>
              </c:numCache>
            </c:numRef>
          </c:val>
        </c:ser>
        <c:marker val="1"/>
        <c:axId val="50020001"/>
        <c:axId val="50020002"/>
      </c:lineChart>
      <c:catAx>
        <c:axId val="50020001"/>
        <c:scaling>
          <c:orientation val="minMax"/>
        </c:scaling>
        <c:axPos val="b"/>
        <c:title>
          <c:tx>
            <c:rich>
              <a:bodyPr/>
              <a:lstStyle/>
              <a:p>
                <a:pPr>
                  <a:defRPr/>
                </a:pPr>
                <a:r>
                  <a:rPr lang="en-US"/>
                  <a:t>Year</a:t>
                </a:r>
              </a:p>
            </c:rich>
          </c:tx>
          <c:layout/>
        </c:title>
        <c:tickLblPos val="nextTo"/>
        <c:crossAx val="50020002"/>
        <c:crosses val="autoZero"/>
        <c:auto val="1"/>
        <c:lblAlgn val="ctr"/>
        <c:lblOffset val="100"/>
      </c:catAx>
      <c:valAx>
        <c:axId val="50020002"/>
        <c:scaling>
          <c:orientation val="minMax"/>
        </c:scaling>
        <c:axPos val="l"/>
        <c:majorGridlines/>
        <c:title>
          <c:tx>
            <c:rich>
              <a:bodyPr rot="-5400000" vert="horz"/>
              <a:lstStyle/>
              <a:p>
                <a:pPr>
                  <a:defRPr/>
                </a:pPr>
                <a:r>
                  <a:rPr lang="en-US"/>
                  <a:t>%</a:t>
                </a:r>
              </a:p>
            </c:rich>
          </c:tx>
          <c:layout/>
        </c:title>
        <c:numFmt formatCode="General" sourceLinked="1"/>
        <c:tickLblPos val="nextTo"/>
        <c:crossAx val="50020001"/>
        <c:crosses val="autoZero"/>
        <c:crossBetween val="between"/>
      </c:valAx>
    </c:plotArea>
    <c:legend>
      <c:legendPos val="r"/>
      <c:layout/>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Free cash flow — FY2026 and FY2027 scenarios</a:t>
            </a:r>
          </a:p>
        </c:rich>
      </c:tx>
      <c:layout/>
    </c:title>
    <c:plotArea>
      <c:layout/>
      <c:barChart>
        <c:barDir val="col"/>
        <c:grouping val="clustered"/>
        <c:ser>
          <c:idx val="0"/>
          <c:order val="0"/>
          <c:tx>
            <c:v>Free cash flow (CHF m)</c:v>
          </c:tx>
          <c:spPr>
            <a:solidFill>
              <a:srgbClr val="3A8050"/>
            </a:solidFill>
          </c:spPr>
          <c:cat>
            <c:strRef>
              <c:f>Cash_Flow!$B$4:$G$4</c:f>
              <c:strCache>
                <c:ptCount val="6"/>
                <c:pt idx="0">
                  <c:v>FY2026 base</c:v>
                </c:pt>
                <c:pt idx="1">
                  <c:v>FY2027 base</c:v>
                </c:pt>
                <c:pt idx="2">
                  <c:v>FY2026 up</c:v>
                </c:pt>
                <c:pt idx="3">
                  <c:v>FY2027 up</c:v>
                </c:pt>
                <c:pt idx="4">
                  <c:v>FY2026 down</c:v>
                </c:pt>
                <c:pt idx="5">
                  <c:v>FY2027 down</c:v>
                </c:pt>
              </c:strCache>
            </c:strRef>
          </c:cat>
          <c:val>
            <c:numRef>
              <c:f>Cash_Flow!$B$12:$G$12</c:f>
              <c:numCache>
                <c:formatCode>General</c:formatCode>
                <c:ptCount val="6"/>
                <c:pt idx="0">
                  <c:v>136.5</c:v>
                </c:pt>
                <c:pt idx="1">
                  <c:v>149.3</c:v>
                </c:pt>
                <c:pt idx="2">
                  <c:v>146.6</c:v>
                </c:pt>
                <c:pt idx="3">
                  <c:v>163.6</c:v>
                </c:pt>
                <c:pt idx="4">
                  <c:v>121</c:v>
                </c:pt>
                <c:pt idx="5">
                  <c:v>160.1</c:v>
                </c:pt>
              </c:numCache>
            </c:numRef>
          </c:val>
        </c:ser>
        <c:axId val="50030001"/>
        <c:axId val="50030002"/>
      </c:barChart>
      <c:catAx>
        <c:axId val="50030001"/>
        <c:scaling>
          <c:orientation val="minMax"/>
        </c:scaling>
        <c:axPos val="b"/>
        <c:title>
          <c:tx>
            <c:rich>
              <a:bodyPr/>
              <a:lstStyle/>
              <a:p>
                <a:pPr>
                  <a:defRPr/>
                </a:pPr>
                <a:r>
                  <a:rPr lang="en-US"/>
                  <a:t>Scenario</a:t>
                </a:r>
              </a:p>
            </c:rich>
          </c:tx>
          <c:layout/>
        </c:title>
        <c:tickLblPos val="nextTo"/>
        <c:crossAx val="50030002"/>
        <c:crosses val="autoZero"/>
        <c:auto val="1"/>
        <c:lblAlgn val="ctr"/>
        <c:lblOffset val="100"/>
      </c:catAx>
      <c:valAx>
        <c:axId val="50030002"/>
        <c:scaling>
          <c:orientation val="minMax"/>
        </c:scaling>
        <c:axPos val="l"/>
        <c:majorGridlines/>
        <c:title>
          <c:tx>
            <c:rich>
              <a:bodyPr/>
              <a:lstStyle/>
              <a:p>
                <a:pPr>
                  <a:defRPr/>
                </a:pPr>
                <a:r>
                  <a:rPr lang="en-US"/>
                  <a:t>CHF m</a:t>
                </a:r>
              </a:p>
            </c:rich>
          </c:tx>
          <c:layout/>
        </c:title>
        <c:numFmt formatCode="General" sourceLinked="1"/>
        <c:tickLblPos val="nextTo"/>
        <c:crossAx val="50030001"/>
        <c:crosses val="autoZero"/>
        <c:crossBetween val="between"/>
      </c:valAx>
    </c:plotArea>
    <c:legend>
      <c:legendPos val="r"/>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66675</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9</xdr:col>
      <xdr:colOff>66675</xdr:colOff>
      <xdr:row>41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43</xdr:row>
      <xdr:rowOff>0</xdr:rowOff>
    </xdr:from>
    <xdr:to>
      <xdr:col>9</xdr:col>
      <xdr:colOff>66675</xdr:colOff>
      <xdr:row>61</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26"/>
  <sheetViews>
    <sheetView tabSelected="1" workbookViewId="0"/>
  </sheetViews>
  <sheetFormatPr defaultRowHeight="15"/>
  <cols>
    <col min="1" max="1" width="28.7109375" customWidth="1"/>
    <col min="2" max="2" width="80.7109375" customWidth="1"/>
  </cols>
  <sheetData>
    <row r="1" spans="1:2">
      <c r="A1" s="1" t="s">
        <v>0</v>
      </c>
    </row>
    <row r="2" spans="1:2">
      <c r="A2" s="2" t="s">
        <v>1</v>
      </c>
    </row>
    <row r="4" spans="1:2">
      <c r="A4" s="3" t="s">
        <v>2</v>
      </c>
      <c r="B4" t="s">
        <v>3</v>
      </c>
    </row>
    <row r="5" spans="1:2">
      <c r="A5" s="3" t="s">
        <v>4</v>
      </c>
      <c r="B5" t="s">
        <v>5</v>
      </c>
    </row>
    <row r="6" spans="1:2">
      <c r="A6" s="3" t="s">
        <v>6</v>
      </c>
      <c r="B6" t="s">
        <v>7</v>
      </c>
    </row>
    <row r="8" spans="1:2">
      <c r="A8" s="4" t="s">
        <v>8</v>
      </c>
    </row>
    <row r="9" spans="1:2">
      <c r="A9" s="3" t="s">
        <v>9</v>
      </c>
      <c r="B9" t="s">
        <v>10</v>
      </c>
    </row>
    <row r="10" spans="1:2">
      <c r="A10" s="3" t="s">
        <v>11</v>
      </c>
      <c r="B10" t="s">
        <v>12</v>
      </c>
    </row>
    <row r="11" spans="1:2">
      <c r="A11" s="3" t="s">
        <v>13</v>
      </c>
      <c r="B11" t="s">
        <v>14</v>
      </c>
    </row>
    <row r="12" spans="1:2">
      <c r="A12" s="3" t="s">
        <v>15</v>
      </c>
      <c r="B12" t="s">
        <v>16</v>
      </c>
    </row>
    <row r="13" spans="1:2">
      <c r="A13" s="3" t="s">
        <v>17</v>
      </c>
      <c r="B13" t="s">
        <v>18</v>
      </c>
    </row>
    <row r="14" spans="1:2">
      <c r="A14" s="3" t="s">
        <v>19</v>
      </c>
      <c r="B14" t="s">
        <v>20</v>
      </c>
    </row>
    <row r="15" spans="1:2">
      <c r="A15" s="3" t="s">
        <v>21</v>
      </c>
      <c r="B15" t="s">
        <v>22</v>
      </c>
    </row>
    <row r="16" spans="1:2">
      <c r="A16" s="3" t="s">
        <v>23</v>
      </c>
      <c r="B16" t="s">
        <v>24</v>
      </c>
    </row>
    <row r="17" spans="1:2">
      <c r="A17" s="3" t="s">
        <v>25</v>
      </c>
      <c r="B17" t="s">
        <v>26</v>
      </c>
    </row>
    <row r="19" spans="1:2">
      <c r="A19" s="4" t="s">
        <v>27</v>
      </c>
    </row>
    <row r="20" spans="1:2">
      <c r="A20" t="s">
        <v>28</v>
      </c>
      <c r="B20" t="s">
        <v>29</v>
      </c>
    </row>
    <row r="21" spans="1:2">
      <c r="A21" t="s">
        <v>28</v>
      </c>
      <c r="B21" t="s">
        <v>30</v>
      </c>
    </row>
    <row r="22" spans="1:2">
      <c r="A22" t="s">
        <v>28</v>
      </c>
      <c r="B22" t="s">
        <v>31</v>
      </c>
    </row>
    <row r="23" spans="1:2">
      <c r="A23" t="s">
        <v>28</v>
      </c>
      <c r="B23" t="s">
        <v>32</v>
      </c>
    </row>
    <row r="24" spans="1:2">
      <c r="A24" t="s">
        <v>28</v>
      </c>
      <c r="B24" t="s">
        <v>33</v>
      </c>
    </row>
    <row r="25" spans="1:2">
      <c r="A25" t="s">
        <v>28</v>
      </c>
      <c r="B25" t="s">
        <v>34</v>
      </c>
    </row>
    <row r="26" spans="1:2">
      <c r="A26" t="s">
        <v>28</v>
      </c>
      <c r="B26"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7"/>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8.7109375" customWidth="1"/>
    <col min="2" max="2" width="38.7109375" customWidth="1"/>
    <col min="3" max="4" width="14.7109375" customWidth="1"/>
    <col min="5" max="7" width="9.7109375" customWidth="1"/>
    <col min="8" max="8" width="16.7109375" customWidth="1"/>
    <col min="9" max="9" width="12.7109375" customWidth="1"/>
    <col min="10" max="10" width="14.7109375" customWidth="1"/>
    <col min="11" max="11" width="56.7109375" customWidth="1"/>
  </cols>
  <sheetData>
    <row r="1" spans="1:11" ht="30" customHeight="1">
      <c r="A1" s="5" t="s">
        <v>36</v>
      </c>
      <c r="B1" s="5" t="s">
        <v>37</v>
      </c>
      <c r="C1" s="5" t="s">
        <v>38</v>
      </c>
      <c r="D1" s="5" t="s">
        <v>39</v>
      </c>
      <c r="E1" s="5" t="s">
        <v>40</v>
      </c>
      <c r="F1" s="5" t="s">
        <v>41</v>
      </c>
      <c r="G1" s="5" t="s">
        <v>42</v>
      </c>
      <c r="H1" s="5" t="s">
        <v>43</v>
      </c>
      <c r="I1" s="5" t="s">
        <v>44</v>
      </c>
      <c r="J1" s="5" t="s">
        <v>45</v>
      </c>
      <c r="K1" s="5" t="s">
        <v>46</v>
      </c>
    </row>
    <row r="2" spans="1:11" ht="126" customHeight="1">
      <c r="A2" s="6" t="s">
        <v>47</v>
      </c>
      <c r="B2" s="7" t="s">
        <v>48</v>
      </c>
      <c r="C2" s="6" t="s">
        <v>49</v>
      </c>
      <c r="D2" s="6" t="s">
        <v>50</v>
      </c>
      <c r="E2" s="8">
        <v>7.2</v>
      </c>
      <c r="F2" s="8">
        <v>9</v>
      </c>
      <c r="G2" s="8">
        <v>5</v>
      </c>
      <c r="H2" s="6" t="s">
        <v>51</v>
      </c>
      <c r="I2" s="6" t="s">
        <v>3</v>
      </c>
      <c r="J2" s="6" t="s">
        <v>52</v>
      </c>
      <c r="K2" s="7" t="s">
        <v>53</v>
      </c>
    </row>
    <row r="3" spans="1:11" ht="112" customHeight="1">
      <c r="A3" s="6" t="s">
        <v>54</v>
      </c>
      <c r="B3" s="7" t="s">
        <v>55</v>
      </c>
      <c r="C3" s="6" t="s">
        <v>49</v>
      </c>
      <c r="D3" s="6" t="s">
        <v>50</v>
      </c>
      <c r="E3" s="8">
        <v>0.8</v>
      </c>
      <c r="F3" s="8">
        <v>1.1</v>
      </c>
      <c r="G3" s="8">
        <v>0.5</v>
      </c>
      <c r="H3" s="6" t="s">
        <v>56</v>
      </c>
      <c r="I3" s="6" t="s">
        <v>3</v>
      </c>
      <c r="J3" s="6" t="s">
        <v>52</v>
      </c>
      <c r="K3" s="7" t="s">
        <v>57</v>
      </c>
    </row>
    <row r="4" spans="1:11" ht="140" customHeight="1">
      <c r="A4" s="6" t="s">
        <v>58</v>
      </c>
      <c r="B4" s="7" t="s">
        <v>59</v>
      </c>
      <c r="C4" s="6" t="s">
        <v>49</v>
      </c>
      <c r="D4" s="6" t="s">
        <v>50</v>
      </c>
      <c r="E4" s="8">
        <v>8.5</v>
      </c>
      <c r="F4" s="8">
        <v>11</v>
      </c>
      <c r="G4" s="8">
        <v>5</v>
      </c>
      <c r="H4" s="6" t="s">
        <v>51</v>
      </c>
      <c r="I4" s="6" t="s">
        <v>3</v>
      </c>
      <c r="J4" s="6" t="s">
        <v>52</v>
      </c>
      <c r="K4" s="7" t="s">
        <v>60</v>
      </c>
    </row>
    <row r="5" spans="1:11" ht="84" customHeight="1">
      <c r="A5" s="6" t="s">
        <v>61</v>
      </c>
      <c r="B5" s="7" t="s">
        <v>62</v>
      </c>
      <c r="C5" s="6" t="s">
        <v>49</v>
      </c>
      <c r="D5" s="6" t="s">
        <v>50</v>
      </c>
      <c r="E5" s="8">
        <v>8.6</v>
      </c>
      <c r="F5" s="8">
        <v>11</v>
      </c>
      <c r="G5" s="8">
        <v>5</v>
      </c>
      <c r="H5" s="6" t="s">
        <v>51</v>
      </c>
      <c r="I5" s="6" t="s">
        <v>3</v>
      </c>
      <c r="J5" s="6" t="s">
        <v>52</v>
      </c>
      <c r="K5" s="7" t="s">
        <v>63</v>
      </c>
    </row>
    <row r="6" spans="1:11" ht="140" customHeight="1">
      <c r="A6" s="6" t="s">
        <v>64</v>
      </c>
      <c r="B6" s="7" t="s">
        <v>65</v>
      </c>
      <c r="C6" s="6" t="s">
        <v>49</v>
      </c>
      <c r="D6" s="6" t="s">
        <v>66</v>
      </c>
      <c r="E6" s="8">
        <v>16</v>
      </c>
      <c r="F6" s="8">
        <v>19</v>
      </c>
      <c r="G6" s="8">
        <v>12</v>
      </c>
      <c r="H6" s="6" t="s">
        <v>51</v>
      </c>
      <c r="I6" s="6" t="s">
        <v>3</v>
      </c>
      <c r="J6" s="6" t="s">
        <v>52</v>
      </c>
      <c r="K6" s="7" t="s">
        <v>67</v>
      </c>
    </row>
    <row r="7" spans="1:11" ht="140" customHeight="1">
      <c r="A7" s="6" t="s">
        <v>68</v>
      </c>
      <c r="B7" s="7" t="s">
        <v>69</v>
      </c>
      <c r="C7" s="6" t="s">
        <v>49</v>
      </c>
      <c r="D7" s="6" t="s">
        <v>66</v>
      </c>
      <c r="E7" s="8">
        <v>1.5</v>
      </c>
      <c r="F7" s="8">
        <v>2</v>
      </c>
      <c r="G7" s="8">
        <v>0.75</v>
      </c>
      <c r="H7" s="6" t="s">
        <v>70</v>
      </c>
      <c r="I7" s="6" t="s">
        <v>3</v>
      </c>
      <c r="J7" s="6" t="s">
        <v>52</v>
      </c>
      <c r="K7" s="7" t="s">
        <v>71</v>
      </c>
    </row>
    <row r="8" spans="1:11" ht="140" customHeight="1">
      <c r="A8" s="6" t="s">
        <v>72</v>
      </c>
      <c r="B8" s="7" t="s">
        <v>73</v>
      </c>
      <c r="C8" s="6" t="s">
        <v>49</v>
      </c>
      <c r="D8" s="6" t="s">
        <v>66</v>
      </c>
      <c r="E8" s="8">
        <v>15</v>
      </c>
      <c r="F8" s="8">
        <v>22</v>
      </c>
      <c r="G8" s="8">
        <v>6</v>
      </c>
      <c r="H8" s="6" t="s">
        <v>51</v>
      </c>
      <c r="I8" s="6" t="s">
        <v>3</v>
      </c>
      <c r="J8" s="6" t="s">
        <v>52</v>
      </c>
      <c r="K8" s="7" t="s">
        <v>74</v>
      </c>
    </row>
    <row r="9" spans="1:11" ht="98" customHeight="1">
      <c r="A9" s="6" t="s">
        <v>75</v>
      </c>
      <c r="B9" s="7" t="s">
        <v>76</v>
      </c>
      <c r="C9" s="6" t="s">
        <v>49</v>
      </c>
      <c r="D9" s="6" t="s">
        <v>66</v>
      </c>
      <c r="E9" s="8">
        <v>12</v>
      </c>
      <c r="F9" s="8">
        <v>18</v>
      </c>
      <c r="G9" s="8">
        <v>5</v>
      </c>
      <c r="H9" s="6" t="s">
        <v>51</v>
      </c>
      <c r="I9" s="6" t="s">
        <v>3</v>
      </c>
      <c r="J9" s="6" t="s">
        <v>52</v>
      </c>
      <c r="K9" s="7" t="s">
        <v>77</v>
      </c>
    </row>
    <row r="10" spans="1:11" ht="126" customHeight="1">
      <c r="A10" s="6" t="s">
        <v>78</v>
      </c>
      <c r="B10" s="7" t="s">
        <v>79</v>
      </c>
      <c r="C10" s="6" t="s">
        <v>49</v>
      </c>
      <c r="D10" s="6" t="s">
        <v>80</v>
      </c>
      <c r="E10" s="8">
        <v>13</v>
      </c>
      <c r="F10" s="8">
        <v>16</v>
      </c>
      <c r="G10" s="8">
        <v>9</v>
      </c>
      <c r="H10" s="6" t="s">
        <v>51</v>
      </c>
      <c r="I10" s="6" t="s">
        <v>3</v>
      </c>
      <c r="J10" s="6" t="s">
        <v>52</v>
      </c>
      <c r="K10" s="7" t="s">
        <v>81</v>
      </c>
    </row>
    <row r="11" spans="1:11" ht="98" customHeight="1">
      <c r="A11" s="6" t="s">
        <v>82</v>
      </c>
      <c r="B11" s="7" t="s">
        <v>83</v>
      </c>
      <c r="C11" s="6" t="s">
        <v>49</v>
      </c>
      <c r="D11" s="6" t="s">
        <v>80</v>
      </c>
      <c r="E11" s="8">
        <v>12</v>
      </c>
      <c r="F11" s="8">
        <v>18</v>
      </c>
      <c r="G11" s="8">
        <v>4</v>
      </c>
      <c r="H11" s="6" t="s">
        <v>51</v>
      </c>
      <c r="I11" s="6" t="s">
        <v>3</v>
      </c>
      <c r="J11" s="6" t="s">
        <v>52</v>
      </c>
      <c r="K11" s="7" t="s">
        <v>84</v>
      </c>
    </row>
    <row r="12" spans="1:11" ht="84" customHeight="1">
      <c r="A12" s="6" t="s">
        <v>85</v>
      </c>
      <c r="B12" s="7" t="s">
        <v>86</v>
      </c>
      <c r="C12" s="6" t="s">
        <v>49</v>
      </c>
      <c r="D12" s="6" t="s">
        <v>80</v>
      </c>
      <c r="E12" s="8">
        <v>10</v>
      </c>
      <c r="F12" s="8">
        <v>15</v>
      </c>
      <c r="G12" s="8">
        <v>4</v>
      </c>
      <c r="H12" s="6" t="s">
        <v>51</v>
      </c>
      <c r="I12" s="6" t="s">
        <v>3</v>
      </c>
      <c r="J12" s="6" t="s">
        <v>52</v>
      </c>
      <c r="K12" s="7" t="s">
        <v>87</v>
      </c>
    </row>
    <row r="13" spans="1:11" ht="112" customHeight="1">
      <c r="A13" s="6" t="s">
        <v>88</v>
      </c>
      <c r="B13" s="7" t="s">
        <v>89</v>
      </c>
      <c r="C13" s="6" t="s">
        <v>90</v>
      </c>
      <c r="D13" s="6"/>
      <c r="E13" s="8">
        <v>0.93</v>
      </c>
      <c r="F13" s="8">
        <v>0.96</v>
      </c>
      <c r="G13" s="8">
        <v>0.91</v>
      </c>
      <c r="H13" s="6" t="s">
        <v>91</v>
      </c>
      <c r="I13" s="6" t="s">
        <v>92</v>
      </c>
      <c r="J13" s="6" t="s">
        <v>52</v>
      </c>
      <c r="K13" s="7" t="s">
        <v>93</v>
      </c>
    </row>
    <row r="14" spans="1:11" ht="70" customHeight="1">
      <c r="A14" s="6" t="s">
        <v>94</v>
      </c>
      <c r="B14" s="7" t="s">
        <v>95</v>
      </c>
      <c r="C14" s="6" t="s">
        <v>90</v>
      </c>
      <c r="D14" s="6"/>
      <c r="E14" s="8">
        <v>0.93</v>
      </c>
      <c r="F14" s="8">
        <v>0.97</v>
      </c>
      <c r="G14" s="8">
        <v>0.9</v>
      </c>
      <c r="H14" s="6" t="s">
        <v>91</v>
      </c>
      <c r="I14" s="6" t="s">
        <v>92</v>
      </c>
      <c r="J14" s="6" t="s">
        <v>52</v>
      </c>
      <c r="K14" s="7" t="s">
        <v>96</v>
      </c>
    </row>
    <row r="15" spans="1:11" ht="98" customHeight="1">
      <c r="A15" s="6" t="s">
        <v>97</v>
      </c>
      <c r="B15" s="7" t="s">
        <v>98</v>
      </c>
      <c r="C15" s="6" t="s">
        <v>90</v>
      </c>
      <c r="D15" s="6"/>
      <c r="E15" s="8">
        <v>0.8</v>
      </c>
      <c r="F15" s="8">
        <v>0.85</v>
      </c>
      <c r="G15" s="8">
        <v>0.77</v>
      </c>
      <c r="H15" s="6" t="s">
        <v>99</v>
      </c>
      <c r="I15" s="6" t="s">
        <v>92</v>
      </c>
      <c r="J15" s="6" t="s">
        <v>52</v>
      </c>
      <c r="K15" s="7" t="s">
        <v>100</v>
      </c>
    </row>
    <row r="16" spans="1:11" ht="56" customHeight="1">
      <c r="A16" s="6" t="s">
        <v>101</v>
      </c>
      <c r="B16" s="7" t="s">
        <v>102</v>
      </c>
      <c r="C16" s="6" t="s">
        <v>90</v>
      </c>
      <c r="D16" s="6"/>
      <c r="E16" s="8">
        <v>0.8</v>
      </c>
      <c r="F16" s="8">
        <v>0.86</v>
      </c>
      <c r="G16" s="8">
        <v>0.76</v>
      </c>
      <c r="H16" s="6" t="s">
        <v>99</v>
      </c>
      <c r="I16" s="6" t="s">
        <v>92</v>
      </c>
      <c r="J16" s="6" t="s">
        <v>52</v>
      </c>
      <c r="K16" s="7" t="s">
        <v>103</v>
      </c>
    </row>
    <row r="17" spans="1:11" ht="98" customHeight="1">
      <c r="A17" s="6" t="s">
        <v>104</v>
      </c>
      <c r="B17" s="9" t="s">
        <v>105</v>
      </c>
      <c r="C17" s="6" t="s">
        <v>90</v>
      </c>
      <c r="D17" s="6" t="s">
        <v>80</v>
      </c>
      <c r="E17" s="8">
        <v>1</v>
      </c>
      <c r="F17" s="8">
        <v>1</v>
      </c>
      <c r="G17" s="8">
        <v>1</v>
      </c>
      <c r="H17" s="6" t="s">
        <v>106</v>
      </c>
      <c r="I17" s="6" t="s">
        <v>92</v>
      </c>
      <c r="J17" s="6" t="s">
        <v>52</v>
      </c>
      <c r="K17" s="9" t="s">
        <v>107</v>
      </c>
    </row>
    <row r="18" spans="1:11" ht="140" customHeight="1">
      <c r="A18" s="6" t="s">
        <v>108</v>
      </c>
      <c r="B18" s="7" t="s">
        <v>109</v>
      </c>
      <c r="C18" s="6" t="s">
        <v>110</v>
      </c>
      <c r="D18" s="6"/>
      <c r="E18" s="8">
        <v>20</v>
      </c>
      <c r="F18" s="8">
        <v>21.5</v>
      </c>
      <c r="G18" s="8">
        <v>18.5</v>
      </c>
      <c r="H18" s="6" t="s">
        <v>111</v>
      </c>
      <c r="I18" s="6" t="s">
        <v>92</v>
      </c>
      <c r="J18" s="6" t="s">
        <v>52</v>
      </c>
      <c r="K18" s="7" t="s">
        <v>112</v>
      </c>
    </row>
    <row r="19" spans="1:11" ht="84" customHeight="1">
      <c r="A19" s="6" t="s">
        <v>113</v>
      </c>
      <c r="B19" s="7" t="s">
        <v>114</v>
      </c>
      <c r="C19" s="6" t="s">
        <v>110</v>
      </c>
      <c r="D19" s="6"/>
      <c r="E19" s="8">
        <v>19.5</v>
      </c>
      <c r="F19" s="8">
        <v>21.5</v>
      </c>
      <c r="G19" s="8">
        <v>18</v>
      </c>
      <c r="H19" s="6" t="s">
        <v>111</v>
      </c>
      <c r="I19" s="6" t="s">
        <v>92</v>
      </c>
      <c r="J19" s="6" t="s">
        <v>52</v>
      </c>
      <c r="K19" s="7" t="s">
        <v>115</v>
      </c>
    </row>
    <row r="20" spans="1:11" ht="98" customHeight="1">
      <c r="A20" s="6" t="s">
        <v>116</v>
      </c>
      <c r="B20" s="7" t="s">
        <v>117</v>
      </c>
      <c r="C20" s="6" t="s">
        <v>118</v>
      </c>
      <c r="D20" s="6"/>
      <c r="E20" s="8">
        <v>20</v>
      </c>
      <c r="F20" s="8">
        <v>19</v>
      </c>
      <c r="G20" s="8">
        <v>22</v>
      </c>
      <c r="H20" s="6" t="s">
        <v>119</v>
      </c>
      <c r="I20" s="6" t="s">
        <v>92</v>
      </c>
      <c r="J20" s="6" t="s">
        <v>52</v>
      </c>
      <c r="K20" s="7" t="s">
        <v>120</v>
      </c>
    </row>
    <row r="21" spans="1:11" ht="126" customHeight="1">
      <c r="A21" s="6" t="s">
        <v>121</v>
      </c>
      <c r="B21" s="7" t="s">
        <v>122</v>
      </c>
      <c r="C21" s="6" t="s">
        <v>118</v>
      </c>
      <c r="D21" s="6"/>
      <c r="E21" s="8">
        <v>0</v>
      </c>
      <c r="F21" s="8">
        <v>1</v>
      </c>
      <c r="G21" s="8">
        <v>-2</v>
      </c>
      <c r="H21" s="6" t="s">
        <v>123</v>
      </c>
      <c r="I21" s="6" t="s">
        <v>92</v>
      </c>
      <c r="J21" s="6" t="s">
        <v>52</v>
      </c>
      <c r="K21" s="7" t="s">
        <v>124</v>
      </c>
    </row>
    <row r="22" spans="1:11" ht="112" customHeight="1">
      <c r="A22" s="6" t="s">
        <v>125</v>
      </c>
      <c r="B22" s="7" t="s">
        <v>126</v>
      </c>
      <c r="C22" s="6" t="s">
        <v>127</v>
      </c>
      <c r="D22" s="6"/>
      <c r="E22" s="8">
        <v>27</v>
      </c>
      <c r="F22" s="8">
        <v>25</v>
      </c>
      <c r="G22" s="8">
        <v>30</v>
      </c>
      <c r="H22" s="6" t="s">
        <v>111</v>
      </c>
      <c r="I22" s="6" t="s">
        <v>92</v>
      </c>
      <c r="J22" s="6" t="s">
        <v>52</v>
      </c>
      <c r="K22" s="7" t="s">
        <v>128</v>
      </c>
    </row>
    <row r="23" spans="1:11" ht="70" customHeight="1">
      <c r="A23" s="6" t="s">
        <v>129</v>
      </c>
      <c r="B23" s="7" t="s">
        <v>130</v>
      </c>
      <c r="C23" s="6" t="s">
        <v>127</v>
      </c>
      <c r="D23" s="6"/>
      <c r="E23" s="8">
        <v>27</v>
      </c>
      <c r="F23" s="8">
        <v>25</v>
      </c>
      <c r="G23" s="8">
        <v>29</v>
      </c>
      <c r="H23" s="6" t="s">
        <v>111</v>
      </c>
      <c r="I23" s="6" t="s">
        <v>92</v>
      </c>
      <c r="J23" s="6" t="s">
        <v>52</v>
      </c>
      <c r="K23" s="7" t="s">
        <v>131</v>
      </c>
    </row>
    <row r="24" spans="1:11" ht="112" customHeight="1">
      <c r="A24" s="6" t="s">
        <v>132</v>
      </c>
      <c r="B24" s="7" t="s">
        <v>133</v>
      </c>
      <c r="C24" s="6" t="s">
        <v>134</v>
      </c>
      <c r="D24" s="6"/>
      <c r="E24" s="8">
        <v>7</v>
      </c>
      <c r="F24" s="8">
        <v>8</v>
      </c>
      <c r="G24" s="8">
        <v>5.5</v>
      </c>
      <c r="H24" s="6" t="s">
        <v>111</v>
      </c>
      <c r="I24" s="6" t="s">
        <v>92</v>
      </c>
      <c r="J24" s="6" t="s">
        <v>52</v>
      </c>
      <c r="K24" s="7" t="s">
        <v>135</v>
      </c>
    </row>
    <row r="25" spans="1:11" ht="70" customHeight="1">
      <c r="A25" s="6" t="s">
        <v>136</v>
      </c>
      <c r="B25" s="7" t="s">
        <v>137</v>
      </c>
      <c r="C25" s="6" t="s">
        <v>134</v>
      </c>
      <c r="D25" s="6"/>
      <c r="E25" s="8">
        <v>6.5</v>
      </c>
      <c r="F25" s="8">
        <v>7.5</v>
      </c>
      <c r="G25" s="8">
        <v>5</v>
      </c>
      <c r="H25" s="6" t="s">
        <v>111</v>
      </c>
      <c r="I25" s="6" t="s">
        <v>92</v>
      </c>
      <c r="J25" s="6" t="s">
        <v>52</v>
      </c>
      <c r="K25" s="7" t="s">
        <v>138</v>
      </c>
    </row>
    <row r="26" spans="1:11" ht="112" customHeight="1">
      <c r="A26" s="6" t="s">
        <v>139</v>
      </c>
      <c r="B26" s="7" t="s">
        <v>140</v>
      </c>
      <c r="C26" s="6" t="s">
        <v>134</v>
      </c>
      <c r="D26" s="6"/>
      <c r="E26" s="8">
        <v>65</v>
      </c>
      <c r="F26" s="8">
        <v>55</v>
      </c>
      <c r="G26" s="8">
        <v>75</v>
      </c>
      <c r="H26" s="6" t="s">
        <v>141</v>
      </c>
      <c r="I26" s="6" t="s">
        <v>92</v>
      </c>
      <c r="J26" s="6" t="s">
        <v>52</v>
      </c>
      <c r="K26" s="7" t="s">
        <v>142</v>
      </c>
    </row>
    <row r="27" spans="1:11" ht="112" customHeight="1">
      <c r="A27" s="6" t="s">
        <v>143</v>
      </c>
      <c r="B27" s="7" t="s">
        <v>144</v>
      </c>
      <c r="C27" s="6" t="s">
        <v>134</v>
      </c>
      <c r="D27" s="6"/>
      <c r="E27" s="8">
        <v>4.5</v>
      </c>
      <c r="F27" s="8">
        <v>4</v>
      </c>
      <c r="G27" s="8">
        <v>5</v>
      </c>
      <c r="H27" s="6" t="s">
        <v>111</v>
      </c>
      <c r="I27" s="6" t="s">
        <v>92</v>
      </c>
      <c r="J27" s="6" t="s">
        <v>52</v>
      </c>
      <c r="K27" s="7"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39"/>
  <sheetViews>
    <sheetView workbookViewId="0">
      <pane ySplit="3" topLeftCell="A4" activePane="bottomLeft" state="frozen"/>
      <selection pane="bottomLeft"/>
    </sheetView>
  </sheetViews>
  <sheetFormatPr defaultRowHeight="15"/>
  <cols>
    <col min="1" max="1" width="18.7109375" customWidth="1"/>
    <col min="2" max="6" width="14.7109375" customWidth="1"/>
  </cols>
  <sheetData>
    <row r="1" spans="1:6">
      <c r="A1" s="4" t="s">
        <v>146</v>
      </c>
    </row>
    <row r="3" spans="1:6">
      <c r="A3" s="5" t="s">
        <v>147</v>
      </c>
      <c r="B3" s="5" t="s">
        <v>148</v>
      </c>
      <c r="C3" s="5" t="s">
        <v>149</v>
      </c>
      <c r="D3" s="5" t="s">
        <v>150</v>
      </c>
      <c r="E3" s="5" t="s">
        <v>151</v>
      </c>
      <c r="F3" s="5" t="s">
        <v>152</v>
      </c>
    </row>
    <row r="4" spans="1:6">
      <c r="A4" s="6">
        <v>2019</v>
      </c>
      <c r="B4" s="6" t="s">
        <v>153</v>
      </c>
      <c r="C4" s="8">
        <v>1.11247</v>
      </c>
      <c r="D4" s="6" t="s">
        <v>91</v>
      </c>
      <c r="E4" s="6" t="s">
        <v>154</v>
      </c>
      <c r="F4" s="6" t="s">
        <v>155</v>
      </c>
    </row>
    <row r="5" spans="1:6">
      <c r="A5" s="6">
        <v>2019</v>
      </c>
      <c r="B5" s="6" t="s">
        <v>156</v>
      </c>
      <c r="C5" s="8">
        <v>0.4</v>
      </c>
      <c r="D5" s="6" t="s">
        <v>157</v>
      </c>
      <c r="E5" s="6" t="s">
        <v>158</v>
      </c>
      <c r="F5" s="6" t="s">
        <v>3</v>
      </c>
    </row>
    <row r="6" spans="1:6">
      <c r="A6" s="6">
        <v>2019</v>
      </c>
      <c r="B6" s="6" t="s">
        <v>159</v>
      </c>
      <c r="C6" s="8">
        <v>0.99366</v>
      </c>
      <c r="D6" s="6" t="s">
        <v>99</v>
      </c>
      <c r="E6" s="6" t="s">
        <v>154</v>
      </c>
      <c r="F6" s="6" t="s">
        <v>155</v>
      </c>
    </row>
    <row r="7" spans="1:6">
      <c r="A7" s="6">
        <v>2020</v>
      </c>
      <c r="B7" s="6" t="s">
        <v>153</v>
      </c>
      <c r="C7" s="8">
        <v>1.07045</v>
      </c>
      <c r="D7" s="6" t="s">
        <v>91</v>
      </c>
      <c r="E7" s="6" t="s">
        <v>154</v>
      </c>
      <c r="F7" s="6" t="s">
        <v>155</v>
      </c>
    </row>
    <row r="8" spans="1:6">
      <c r="A8" s="6">
        <v>2020</v>
      </c>
      <c r="B8" s="6" t="s">
        <v>156</v>
      </c>
      <c r="C8" s="8">
        <v>-0.7</v>
      </c>
      <c r="D8" s="6" t="s">
        <v>157</v>
      </c>
      <c r="E8" s="6" t="s">
        <v>158</v>
      </c>
      <c r="F8" s="6" t="s">
        <v>3</v>
      </c>
    </row>
    <row r="9" spans="1:6">
      <c r="A9" s="6">
        <v>2020</v>
      </c>
      <c r="B9" s="6" t="s">
        <v>159</v>
      </c>
      <c r="C9" s="8">
        <v>0.93808</v>
      </c>
      <c r="D9" s="6" t="s">
        <v>99</v>
      </c>
      <c r="E9" s="6" t="s">
        <v>154</v>
      </c>
      <c r="F9" s="6" t="s">
        <v>155</v>
      </c>
    </row>
    <row r="10" spans="1:6">
      <c r="A10" s="6">
        <v>2021</v>
      </c>
      <c r="B10" s="6" t="s">
        <v>153</v>
      </c>
      <c r="C10" s="8">
        <v>1.08101</v>
      </c>
      <c r="D10" s="6" t="s">
        <v>91</v>
      </c>
      <c r="E10" s="6" t="s">
        <v>154</v>
      </c>
      <c r="F10" s="6" t="s">
        <v>155</v>
      </c>
    </row>
    <row r="11" spans="1:6">
      <c r="A11" s="6">
        <v>2021</v>
      </c>
      <c r="B11" s="6" t="s">
        <v>156</v>
      </c>
      <c r="C11" s="8">
        <v>0.6</v>
      </c>
      <c r="D11" s="6" t="s">
        <v>157</v>
      </c>
      <c r="E11" s="6" t="s">
        <v>158</v>
      </c>
      <c r="F11" s="6" t="s">
        <v>3</v>
      </c>
    </row>
    <row r="12" spans="1:6">
      <c r="A12" s="6">
        <v>2021</v>
      </c>
      <c r="B12" s="6" t="s">
        <v>159</v>
      </c>
      <c r="C12" s="8">
        <v>0.91431</v>
      </c>
      <c r="D12" s="6" t="s">
        <v>99</v>
      </c>
      <c r="E12" s="6" t="s">
        <v>154</v>
      </c>
      <c r="F12" s="6" t="s">
        <v>155</v>
      </c>
    </row>
    <row r="13" spans="1:6">
      <c r="A13" s="6">
        <v>2022</v>
      </c>
      <c r="B13" s="6" t="s">
        <v>153</v>
      </c>
      <c r="C13" s="8">
        <v>1.00482</v>
      </c>
      <c r="D13" s="6" t="s">
        <v>91</v>
      </c>
      <c r="E13" s="6" t="s">
        <v>154</v>
      </c>
      <c r="F13" s="6" t="s">
        <v>155</v>
      </c>
    </row>
    <row r="14" spans="1:6">
      <c r="A14" s="6">
        <v>2022</v>
      </c>
      <c r="B14" s="6" t="s">
        <v>156</v>
      </c>
      <c r="C14" s="8">
        <v>2.8</v>
      </c>
      <c r="D14" s="6" t="s">
        <v>157</v>
      </c>
      <c r="E14" s="6" t="s">
        <v>158</v>
      </c>
      <c r="F14" s="6" t="s">
        <v>3</v>
      </c>
    </row>
    <row r="15" spans="1:6">
      <c r="A15" s="6">
        <v>2022</v>
      </c>
      <c r="B15" s="6" t="s">
        <v>159</v>
      </c>
      <c r="C15" s="8">
        <v>0.95497</v>
      </c>
      <c r="D15" s="6" t="s">
        <v>99</v>
      </c>
      <c r="E15" s="6" t="s">
        <v>154</v>
      </c>
      <c r="F15" s="6" t="s">
        <v>155</v>
      </c>
    </row>
    <row r="16" spans="1:6">
      <c r="A16" s="6">
        <v>2023</v>
      </c>
      <c r="B16" s="6" t="s">
        <v>153</v>
      </c>
      <c r="C16" s="8">
        <v>0.97165</v>
      </c>
      <c r="D16" s="6" t="s">
        <v>91</v>
      </c>
      <c r="E16" s="6" t="s">
        <v>154</v>
      </c>
      <c r="F16" s="6" t="s">
        <v>155</v>
      </c>
    </row>
    <row r="17" spans="1:6">
      <c r="A17" s="6">
        <v>2023</v>
      </c>
      <c r="B17" s="6" t="s">
        <v>156</v>
      </c>
      <c r="C17" s="8">
        <v>2.1</v>
      </c>
      <c r="D17" s="6" t="s">
        <v>157</v>
      </c>
      <c r="E17" s="6" t="s">
        <v>158</v>
      </c>
      <c r="F17" s="6" t="s">
        <v>3</v>
      </c>
    </row>
    <row r="18" spans="1:6">
      <c r="A18" s="6">
        <v>2023</v>
      </c>
      <c r="B18" s="6" t="s">
        <v>159</v>
      </c>
      <c r="C18" s="8">
        <v>0.8988</v>
      </c>
      <c r="D18" s="6" t="s">
        <v>99</v>
      </c>
      <c r="E18" s="6" t="s">
        <v>154</v>
      </c>
      <c r="F18" s="6" t="s">
        <v>155</v>
      </c>
    </row>
    <row r="19" spans="1:6">
      <c r="A19" s="6">
        <v>2024</v>
      </c>
      <c r="B19" s="6" t="s">
        <v>153</v>
      </c>
      <c r="C19" s="8">
        <v>0.95238</v>
      </c>
      <c r="D19" s="6" t="s">
        <v>91</v>
      </c>
      <c r="E19" s="6" t="s">
        <v>154</v>
      </c>
      <c r="F19" s="6" t="s">
        <v>155</v>
      </c>
    </row>
    <row r="20" spans="1:6">
      <c r="A20" s="6">
        <v>2024</v>
      </c>
      <c r="B20" s="6" t="s">
        <v>156</v>
      </c>
      <c r="C20" s="8">
        <v>1.1</v>
      </c>
      <c r="D20" s="6" t="s">
        <v>157</v>
      </c>
      <c r="E20" s="6" t="s">
        <v>158</v>
      </c>
      <c r="F20" s="6" t="s">
        <v>3</v>
      </c>
    </row>
    <row r="21" spans="1:6">
      <c r="A21" s="6">
        <v>2024</v>
      </c>
      <c r="B21" s="6" t="s">
        <v>159</v>
      </c>
      <c r="C21" s="8">
        <v>0.88014</v>
      </c>
      <c r="D21" s="6" t="s">
        <v>99</v>
      </c>
      <c r="E21" s="6" t="s">
        <v>154</v>
      </c>
      <c r="F21" s="6" t="s">
        <v>155</v>
      </c>
    </row>
    <row r="22" spans="1:6">
      <c r="A22" s="6">
        <v>2025</v>
      </c>
      <c r="B22" s="6" t="s">
        <v>153</v>
      </c>
      <c r="C22" s="8">
        <v>0.93703</v>
      </c>
      <c r="D22" s="6" t="s">
        <v>91</v>
      </c>
      <c r="E22" s="6" t="s">
        <v>154</v>
      </c>
      <c r="F22" s="6" t="s">
        <v>155</v>
      </c>
    </row>
    <row r="23" spans="1:6">
      <c r="A23" s="6">
        <v>2025</v>
      </c>
      <c r="B23" s="6" t="s">
        <v>156</v>
      </c>
      <c r="C23" s="8">
        <v>0.2</v>
      </c>
      <c r="D23" s="6" t="s">
        <v>157</v>
      </c>
      <c r="E23" s="6" t="s">
        <v>158</v>
      </c>
      <c r="F23" s="6" t="s">
        <v>3</v>
      </c>
    </row>
    <row r="24" spans="1:6">
      <c r="A24" s="6">
        <v>2025</v>
      </c>
      <c r="B24" s="6" t="s">
        <v>159</v>
      </c>
      <c r="C24" s="8">
        <v>0.83065</v>
      </c>
      <c r="D24" s="6" t="s">
        <v>99</v>
      </c>
      <c r="E24" s="6" t="s">
        <v>154</v>
      </c>
      <c r="F24" s="6" t="s">
        <v>155</v>
      </c>
    </row>
    <row r="25" spans="1:6">
      <c r="A25" s="6">
        <v>2026</v>
      </c>
      <c r="B25" s="6" t="s">
        <v>160</v>
      </c>
      <c r="C25" s="8">
        <v>1</v>
      </c>
      <c r="D25" s="6" t="s">
        <v>161</v>
      </c>
      <c r="E25" s="6" t="s">
        <v>162</v>
      </c>
      <c r="F25" s="6" t="s">
        <v>163</v>
      </c>
    </row>
    <row r="26" spans="1:6">
      <c r="A26" s="6">
        <v>2027</v>
      </c>
      <c r="B26" s="6" t="s">
        <v>160</v>
      </c>
      <c r="C26" s="8">
        <v>1.7</v>
      </c>
      <c r="D26" s="6" t="s">
        <v>161</v>
      </c>
      <c r="E26" s="6" t="s">
        <v>162</v>
      </c>
      <c r="F26" s="6" t="s">
        <v>163</v>
      </c>
    </row>
    <row r="28" spans="1:6">
      <c r="A28" s="4" t="s">
        <v>164</v>
      </c>
    </row>
    <row r="30" spans="1:6">
      <c r="A30" s="5" t="s">
        <v>165</v>
      </c>
      <c r="B30" s="5" t="s">
        <v>148</v>
      </c>
      <c r="C30" s="5" t="s">
        <v>149</v>
      </c>
      <c r="D30" s="5" t="s">
        <v>150</v>
      </c>
      <c r="E30" s="5" t="s">
        <v>151</v>
      </c>
      <c r="F30" s="5" t="s">
        <v>152</v>
      </c>
    </row>
    <row r="31" spans="1:6">
      <c r="A31" s="6" t="s">
        <v>166</v>
      </c>
      <c r="B31" s="6" t="s">
        <v>167</v>
      </c>
      <c r="C31" s="8">
        <v>0.93645</v>
      </c>
      <c r="D31" s="6" t="s">
        <v>91</v>
      </c>
      <c r="E31" s="6" t="s">
        <v>168</v>
      </c>
      <c r="F31" s="6" t="s">
        <v>3</v>
      </c>
    </row>
    <row r="32" spans="1:6">
      <c r="A32" s="6" t="s">
        <v>166</v>
      </c>
      <c r="B32" s="6" t="s">
        <v>169</v>
      </c>
      <c r="C32" s="8">
        <v>1.698236</v>
      </c>
      <c r="D32" s="6" t="s">
        <v>170</v>
      </c>
      <c r="E32" s="6" t="s">
        <v>171</v>
      </c>
      <c r="F32" s="6" t="s">
        <v>3</v>
      </c>
    </row>
    <row r="33" spans="1:6">
      <c r="A33" s="6" t="s">
        <v>166</v>
      </c>
      <c r="B33" s="6" t="s">
        <v>172</v>
      </c>
      <c r="C33" s="8">
        <v>0.85893</v>
      </c>
      <c r="D33" s="6" t="s">
        <v>99</v>
      </c>
      <c r="E33" s="6" t="s">
        <v>168</v>
      </c>
      <c r="F33" s="6" t="s">
        <v>3</v>
      </c>
    </row>
    <row r="34" spans="1:6">
      <c r="A34" s="6" t="s">
        <v>173</v>
      </c>
      <c r="B34" s="6" t="s">
        <v>167</v>
      </c>
      <c r="C34" s="8">
        <v>0.946</v>
      </c>
      <c r="D34" s="6" t="s">
        <v>91</v>
      </c>
      <c r="E34" s="6" t="s">
        <v>168</v>
      </c>
      <c r="F34" s="6" t="s">
        <v>3</v>
      </c>
    </row>
    <row r="35" spans="1:6">
      <c r="A35" s="6" t="s">
        <v>173</v>
      </c>
      <c r="B35" s="6" t="s">
        <v>169</v>
      </c>
      <c r="C35" s="8">
        <v>1.697838</v>
      </c>
      <c r="D35" s="6" t="s">
        <v>170</v>
      </c>
      <c r="E35" s="6" t="s">
        <v>171</v>
      </c>
      <c r="F35" s="6" t="s">
        <v>3</v>
      </c>
    </row>
    <row r="36" spans="1:6">
      <c r="A36" s="6" t="s">
        <v>173</v>
      </c>
      <c r="B36" s="6" t="s">
        <v>172</v>
      </c>
      <c r="C36" s="8">
        <v>0.8766699999999999</v>
      </c>
      <c r="D36" s="6" t="s">
        <v>99</v>
      </c>
      <c r="E36" s="6" t="s">
        <v>168</v>
      </c>
      <c r="F36" s="6" t="s">
        <v>3</v>
      </c>
    </row>
    <row r="37" spans="1:6">
      <c r="A37" s="6" t="s">
        <v>174</v>
      </c>
      <c r="B37" s="6" t="s">
        <v>167</v>
      </c>
      <c r="C37" s="8">
        <v>0.96527</v>
      </c>
      <c r="D37" s="6" t="s">
        <v>91</v>
      </c>
      <c r="E37" s="6" t="s">
        <v>168</v>
      </c>
      <c r="F37" s="6" t="s">
        <v>3</v>
      </c>
    </row>
    <row r="38" spans="1:6">
      <c r="A38" s="6" t="s">
        <v>174</v>
      </c>
      <c r="B38" s="6" t="s">
        <v>169</v>
      </c>
      <c r="C38" s="8">
        <v>1.464207</v>
      </c>
      <c r="D38" s="6" t="s">
        <v>170</v>
      </c>
      <c r="E38" s="6" t="s">
        <v>171</v>
      </c>
      <c r="F38" s="6" t="s">
        <v>3</v>
      </c>
    </row>
    <row r="39" spans="1:6">
      <c r="A39" s="6" t="s">
        <v>174</v>
      </c>
      <c r="B39" s="6" t="s">
        <v>172</v>
      </c>
      <c r="C39" s="8">
        <v>0.8879</v>
      </c>
      <c r="D39" s="6" t="s">
        <v>99</v>
      </c>
      <c r="E39" s="6" t="s">
        <v>168</v>
      </c>
      <c r="F39" s="6" t="s">
        <v>3</v>
      </c>
    </row>
    <row r="40" spans="1:6">
      <c r="A40" s="6" t="s">
        <v>175</v>
      </c>
      <c r="B40" s="6" t="s">
        <v>167</v>
      </c>
      <c r="C40" s="8">
        <v>0.97598</v>
      </c>
      <c r="D40" s="6" t="s">
        <v>91</v>
      </c>
      <c r="E40" s="6" t="s">
        <v>168</v>
      </c>
      <c r="F40" s="6" t="s">
        <v>3</v>
      </c>
    </row>
    <row r="41" spans="1:6">
      <c r="A41" s="6" t="s">
        <v>175</v>
      </c>
      <c r="B41" s="6" t="s">
        <v>169</v>
      </c>
      <c r="C41" s="8">
        <v>1.444518</v>
      </c>
      <c r="D41" s="6" t="s">
        <v>170</v>
      </c>
      <c r="E41" s="6" t="s">
        <v>171</v>
      </c>
      <c r="F41" s="6" t="s">
        <v>3</v>
      </c>
    </row>
    <row r="42" spans="1:6">
      <c r="A42" s="6" t="s">
        <v>175</v>
      </c>
      <c r="B42" s="6" t="s">
        <v>172</v>
      </c>
      <c r="C42" s="8">
        <v>0.9097499999999999</v>
      </c>
      <c r="D42" s="6" t="s">
        <v>99</v>
      </c>
      <c r="E42" s="6" t="s">
        <v>168</v>
      </c>
      <c r="F42" s="6" t="s">
        <v>3</v>
      </c>
    </row>
    <row r="43" spans="1:6">
      <c r="A43" s="6" t="s">
        <v>176</v>
      </c>
      <c r="B43" s="6" t="s">
        <v>167</v>
      </c>
      <c r="C43" s="8">
        <v>0.9828</v>
      </c>
      <c r="D43" s="6" t="s">
        <v>91</v>
      </c>
      <c r="E43" s="6" t="s">
        <v>168</v>
      </c>
      <c r="F43" s="6" t="s">
        <v>3</v>
      </c>
    </row>
    <row r="44" spans="1:6">
      <c r="A44" s="6" t="s">
        <v>176</v>
      </c>
      <c r="B44" s="6" t="s">
        <v>169</v>
      </c>
      <c r="C44" s="8">
        <v>1.450122</v>
      </c>
      <c r="D44" s="6" t="s">
        <v>170</v>
      </c>
      <c r="E44" s="6" t="s">
        <v>171</v>
      </c>
      <c r="F44" s="6" t="s">
        <v>3</v>
      </c>
    </row>
    <row r="45" spans="1:6">
      <c r="A45" s="6" t="s">
        <v>176</v>
      </c>
      <c r="B45" s="6" t="s">
        <v>172</v>
      </c>
      <c r="C45" s="8">
        <v>0.90912</v>
      </c>
      <c r="D45" s="6" t="s">
        <v>99</v>
      </c>
      <c r="E45" s="6" t="s">
        <v>168</v>
      </c>
      <c r="F45" s="6" t="s">
        <v>3</v>
      </c>
    </row>
    <row r="46" spans="1:6">
      <c r="A46" s="6" t="s">
        <v>177</v>
      </c>
      <c r="B46" s="6" t="s">
        <v>167</v>
      </c>
      <c r="C46" s="8">
        <v>0.9619</v>
      </c>
      <c r="D46" s="6" t="s">
        <v>91</v>
      </c>
      <c r="E46" s="6" t="s">
        <v>168</v>
      </c>
      <c r="F46" s="6" t="s">
        <v>3</v>
      </c>
    </row>
    <row r="47" spans="1:6">
      <c r="A47" s="6" t="s">
        <v>177</v>
      </c>
      <c r="B47" s="6" t="s">
        <v>169</v>
      </c>
      <c r="C47" s="8">
        <v>1.215794</v>
      </c>
      <c r="D47" s="6" t="s">
        <v>170</v>
      </c>
      <c r="E47" s="6" t="s">
        <v>171</v>
      </c>
      <c r="F47" s="6" t="s">
        <v>3</v>
      </c>
    </row>
    <row r="48" spans="1:6">
      <c r="A48" s="6" t="s">
        <v>177</v>
      </c>
      <c r="B48" s="6" t="s">
        <v>172</v>
      </c>
      <c r="C48" s="8">
        <v>0.89391</v>
      </c>
      <c r="D48" s="6" t="s">
        <v>99</v>
      </c>
      <c r="E48" s="6" t="s">
        <v>168</v>
      </c>
      <c r="F48" s="6" t="s">
        <v>3</v>
      </c>
    </row>
    <row r="49" spans="1:6">
      <c r="A49" s="6" t="s">
        <v>178</v>
      </c>
      <c r="B49" s="6" t="s">
        <v>167</v>
      </c>
      <c r="C49" s="8">
        <v>0.96782</v>
      </c>
      <c r="D49" s="6" t="s">
        <v>91</v>
      </c>
      <c r="E49" s="6" t="s">
        <v>168</v>
      </c>
      <c r="F49" s="6" t="s">
        <v>3</v>
      </c>
    </row>
    <row r="50" spans="1:6">
      <c r="A50" s="6" t="s">
        <v>178</v>
      </c>
      <c r="B50" s="6" t="s">
        <v>169</v>
      </c>
      <c r="C50" s="8">
        <v>1.21096</v>
      </c>
      <c r="D50" s="6" t="s">
        <v>170</v>
      </c>
      <c r="E50" s="6" t="s">
        <v>171</v>
      </c>
      <c r="F50" s="6" t="s">
        <v>3</v>
      </c>
    </row>
    <row r="51" spans="1:6">
      <c r="A51" s="6" t="s">
        <v>178</v>
      </c>
      <c r="B51" s="6" t="s">
        <v>172</v>
      </c>
      <c r="C51" s="8">
        <v>0.89244</v>
      </c>
      <c r="D51" s="6" t="s">
        <v>99</v>
      </c>
      <c r="E51" s="6" t="s">
        <v>168</v>
      </c>
      <c r="F51" s="6" t="s">
        <v>3</v>
      </c>
    </row>
    <row r="52" spans="1:6">
      <c r="A52" s="6" t="s">
        <v>179</v>
      </c>
      <c r="B52" s="6" t="s">
        <v>167</v>
      </c>
      <c r="C52" s="8">
        <v>0.94494</v>
      </c>
      <c r="D52" s="6" t="s">
        <v>91</v>
      </c>
      <c r="E52" s="6" t="s">
        <v>168</v>
      </c>
      <c r="F52" s="6" t="s">
        <v>3</v>
      </c>
    </row>
    <row r="53" spans="1:6">
      <c r="A53" s="6" t="s">
        <v>179</v>
      </c>
      <c r="B53" s="6" t="s">
        <v>169</v>
      </c>
      <c r="C53" s="8">
        <v>1.217226</v>
      </c>
      <c r="D53" s="6" t="s">
        <v>170</v>
      </c>
      <c r="E53" s="6" t="s">
        <v>171</v>
      </c>
      <c r="F53" s="6" t="s">
        <v>3</v>
      </c>
    </row>
    <row r="54" spans="1:6">
      <c r="A54" s="6" t="s">
        <v>179</v>
      </c>
      <c r="B54" s="6" t="s">
        <v>172</v>
      </c>
      <c r="C54" s="8">
        <v>0.85732</v>
      </c>
      <c r="D54" s="6" t="s">
        <v>99</v>
      </c>
      <c r="E54" s="6" t="s">
        <v>168</v>
      </c>
      <c r="F54" s="6" t="s">
        <v>3</v>
      </c>
    </row>
    <row r="55" spans="1:6">
      <c r="A55" s="6" t="s">
        <v>180</v>
      </c>
      <c r="B55" s="6" t="s">
        <v>167</v>
      </c>
      <c r="C55" s="8">
        <v>0.94101</v>
      </c>
      <c r="D55" s="6" t="s">
        <v>91</v>
      </c>
      <c r="E55" s="6" t="s">
        <v>168</v>
      </c>
      <c r="F55" s="6" t="s">
        <v>3</v>
      </c>
    </row>
    <row r="56" spans="1:6">
      <c r="A56" s="6" t="s">
        <v>180</v>
      </c>
      <c r="B56" s="6" t="s">
        <v>169</v>
      </c>
      <c r="C56" s="8">
        <v>0.9574009999999999</v>
      </c>
      <c r="D56" s="6" t="s">
        <v>170</v>
      </c>
      <c r="E56" s="6" t="s">
        <v>171</v>
      </c>
      <c r="F56" s="6" t="s">
        <v>3</v>
      </c>
    </row>
    <row r="57" spans="1:6">
      <c r="A57" s="6" t="s">
        <v>180</v>
      </c>
      <c r="B57" s="6" t="s">
        <v>172</v>
      </c>
      <c r="C57" s="8">
        <v>0.84719</v>
      </c>
      <c r="D57" s="6" t="s">
        <v>99</v>
      </c>
      <c r="E57" s="6" t="s">
        <v>168</v>
      </c>
      <c r="F57" s="6" t="s">
        <v>3</v>
      </c>
    </row>
    <row r="58" spans="1:6">
      <c r="A58" s="6" t="s">
        <v>181</v>
      </c>
      <c r="B58" s="6" t="s">
        <v>167</v>
      </c>
      <c r="C58" s="8">
        <v>0.93867</v>
      </c>
      <c r="D58" s="6" t="s">
        <v>91</v>
      </c>
      <c r="E58" s="6" t="s">
        <v>168</v>
      </c>
      <c r="F58" s="6" t="s">
        <v>3</v>
      </c>
    </row>
    <row r="59" spans="1:6">
      <c r="A59" s="6" t="s">
        <v>181</v>
      </c>
      <c r="B59" s="6" t="s">
        <v>169</v>
      </c>
      <c r="C59" s="8">
        <v>0.949059</v>
      </c>
      <c r="D59" s="6" t="s">
        <v>170</v>
      </c>
      <c r="E59" s="6" t="s">
        <v>171</v>
      </c>
      <c r="F59" s="6" t="s">
        <v>3</v>
      </c>
    </row>
    <row r="60" spans="1:6">
      <c r="A60" s="6" t="s">
        <v>181</v>
      </c>
      <c r="B60" s="6" t="s">
        <v>172</v>
      </c>
      <c r="C60" s="8">
        <v>0.86059</v>
      </c>
      <c r="D60" s="6" t="s">
        <v>99</v>
      </c>
      <c r="E60" s="6" t="s">
        <v>168</v>
      </c>
      <c r="F60" s="6" t="s">
        <v>3</v>
      </c>
    </row>
    <row r="61" spans="1:6">
      <c r="A61" s="6" t="s">
        <v>182</v>
      </c>
      <c r="B61" s="6" t="s">
        <v>167</v>
      </c>
      <c r="C61" s="8">
        <v>0.9354</v>
      </c>
      <c r="D61" s="6" t="s">
        <v>91</v>
      </c>
      <c r="E61" s="6" t="s">
        <v>168</v>
      </c>
      <c r="F61" s="6" t="s">
        <v>3</v>
      </c>
    </row>
    <row r="62" spans="1:6">
      <c r="A62" s="6" t="s">
        <v>182</v>
      </c>
      <c r="B62" s="6" t="s">
        <v>183</v>
      </c>
      <c r="C62" s="8">
        <v>98.4669</v>
      </c>
      <c r="D62" s="6" t="s">
        <v>184</v>
      </c>
      <c r="E62" s="6" t="s">
        <v>185</v>
      </c>
      <c r="F62" s="6" t="s">
        <v>3</v>
      </c>
    </row>
    <row r="63" spans="1:6">
      <c r="A63" s="6" t="s">
        <v>182</v>
      </c>
      <c r="B63" s="6" t="s">
        <v>169</v>
      </c>
      <c r="C63" s="8">
        <v>0.942743</v>
      </c>
      <c r="D63" s="6" t="s">
        <v>170</v>
      </c>
      <c r="E63" s="6" t="s">
        <v>171</v>
      </c>
      <c r="F63" s="6" t="s">
        <v>3</v>
      </c>
    </row>
    <row r="64" spans="1:6">
      <c r="A64" s="6" t="s">
        <v>182</v>
      </c>
      <c r="B64" s="6" t="s">
        <v>172</v>
      </c>
      <c r="C64" s="8">
        <v>0.88034</v>
      </c>
      <c r="D64" s="6" t="s">
        <v>99</v>
      </c>
      <c r="E64" s="6" t="s">
        <v>168</v>
      </c>
      <c r="F64" s="6" t="s">
        <v>3</v>
      </c>
    </row>
    <row r="65" spans="1:6">
      <c r="A65" s="6" t="s">
        <v>186</v>
      </c>
      <c r="B65" s="6" t="s">
        <v>167</v>
      </c>
      <c r="C65" s="8">
        <v>0.93383</v>
      </c>
      <c r="D65" s="6" t="s">
        <v>91</v>
      </c>
      <c r="E65" s="6" t="s">
        <v>168</v>
      </c>
      <c r="F65" s="6" t="s">
        <v>3</v>
      </c>
    </row>
    <row r="66" spans="1:6">
      <c r="A66" s="6" t="s">
        <v>186</v>
      </c>
      <c r="B66" s="6" t="s">
        <v>183</v>
      </c>
      <c r="C66" s="8">
        <v>99.7261</v>
      </c>
      <c r="D66" s="6" t="s">
        <v>184</v>
      </c>
      <c r="E66" s="6" t="s">
        <v>185</v>
      </c>
      <c r="F66" s="6" t="s">
        <v>3</v>
      </c>
    </row>
    <row r="67" spans="1:6">
      <c r="A67" s="6" t="s">
        <v>186</v>
      </c>
      <c r="B67" s="6" t="s">
        <v>169</v>
      </c>
      <c r="C67" s="8">
        <v>0.451195</v>
      </c>
      <c r="D67" s="6" t="s">
        <v>170</v>
      </c>
      <c r="E67" s="6" t="s">
        <v>171</v>
      </c>
      <c r="F67" s="6" t="s">
        <v>3</v>
      </c>
    </row>
    <row r="68" spans="1:6">
      <c r="A68" s="6" t="s">
        <v>186</v>
      </c>
      <c r="B68" s="6" t="s">
        <v>172</v>
      </c>
      <c r="C68" s="8">
        <v>0.89113</v>
      </c>
      <c r="D68" s="6" t="s">
        <v>99</v>
      </c>
      <c r="E68" s="6" t="s">
        <v>168</v>
      </c>
      <c r="F68" s="6" t="s">
        <v>3</v>
      </c>
    </row>
    <row r="69" spans="1:6">
      <c r="A69" s="6" t="s">
        <v>187</v>
      </c>
      <c r="B69" s="6" t="s">
        <v>167</v>
      </c>
      <c r="C69" s="8">
        <v>0.94162</v>
      </c>
      <c r="D69" s="6" t="s">
        <v>91</v>
      </c>
      <c r="E69" s="6" t="s">
        <v>168</v>
      </c>
      <c r="F69" s="6" t="s">
        <v>3</v>
      </c>
    </row>
    <row r="70" spans="1:6">
      <c r="A70" s="6" t="s">
        <v>187</v>
      </c>
      <c r="B70" s="6" t="s">
        <v>183</v>
      </c>
      <c r="C70" s="8">
        <v>102.8245</v>
      </c>
      <c r="D70" s="6" t="s">
        <v>184</v>
      </c>
      <c r="E70" s="6" t="s">
        <v>185</v>
      </c>
      <c r="F70" s="6" t="s">
        <v>3</v>
      </c>
    </row>
    <row r="71" spans="1:6">
      <c r="A71" s="6" t="s">
        <v>187</v>
      </c>
      <c r="B71" s="6" t="s">
        <v>169</v>
      </c>
      <c r="C71" s="8">
        <v>0.430306</v>
      </c>
      <c r="D71" s="6" t="s">
        <v>170</v>
      </c>
      <c r="E71" s="6" t="s">
        <v>171</v>
      </c>
      <c r="F71" s="6" t="s">
        <v>3</v>
      </c>
    </row>
    <row r="72" spans="1:6">
      <c r="A72" s="6" t="s">
        <v>187</v>
      </c>
      <c r="B72" s="6" t="s">
        <v>172</v>
      </c>
      <c r="C72" s="8">
        <v>0.90933</v>
      </c>
      <c r="D72" s="6" t="s">
        <v>99</v>
      </c>
      <c r="E72" s="6" t="s">
        <v>168</v>
      </c>
      <c r="F72" s="6" t="s">
        <v>3</v>
      </c>
    </row>
    <row r="73" spans="1:6">
      <c r="A73" s="6" t="s">
        <v>188</v>
      </c>
      <c r="B73" s="6" t="s">
        <v>167</v>
      </c>
      <c r="C73" s="8">
        <v>0.94114</v>
      </c>
      <c r="D73" s="6" t="s">
        <v>91</v>
      </c>
      <c r="E73" s="6" t="s">
        <v>168</v>
      </c>
      <c r="F73" s="6" t="s">
        <v>3</v>
      </c>
    </row>
    <row r="74" spans="1:6">
      <c r="A74" s="6" t="s">
        <v>188</v>
      </c>
      <c r="B74" s="6" t="s">
        <v>183</v>
      </c>
      <c r="C74" s="8">
        <v>102.849</v>
      </c>
      <c r="D74" s="6" t="s">
        <v>184</v>
      </c>
      <c r="E74" s="6" t="s">
        <v>185</v>
      </c>
      <c r="F74" s="6" t="s">
        <v>3</v>
      </c>
    </row>
    <row r="75" spans="1:6">
      <c r="A75" s="6" t="s">
        <v>188</v>
      </c>
      <c r="B75" s="6" t="s">
        <v>169</v>
      </c>
      <c r="C75" s="8">
        <v>0.428856</v>
      </c>
      <c r="D75" s="6" t="s">
        <v>170</v>
      </c>
      <c r="E75" s="6" t="s">
        <v>171</v>
      </c>
      <c r="F75" s="6" t="s">
        <v>3</v>
      </c>
    </row>
    <row r="76" spans="1:6">
      <c r="A76" s="6" t="s">
        <v>188</v>
      </c>
      <c r="B76" s="6" t="s">
        <v>172</v>
      </c>
      <c r="C76" s="8">
        <v>0.90396</v>
      </c>
      <c r="D76" s="6" t="s">
        <v>99</v>
      </c>
      <c r="E76" s="6" t="s">
        <v>168</v>
      </c>
      <c r="F76" s="6" t="s">
        <v>3</v>
      </c>
    </row>
    <row r="77" spans="1:6">
      <c r="A77" s="6" t="s">
        <v>189</v>
      </c>
      <c r="B77" s="6" t="s">
        <v>167</v>
      </c>
      <c r="C77" s="8">
        <v>0.95488</v>
      </c>
      <c r="D77" s="6" t="s">
        <v>91</v>
      </c>
      <c r="E77" s="6" t="s">
        <v>168</v>
      </c>
      <c r="F77" s="6" t="s">
        <v>3</v>
      </c>
    </row>
    <row r="78" spans="1:6">
      <c r="A78" s="6" t="s">
        <v>189</v>
      </c>
      <c r="B78" s="6" t="s">
        <v>183</v>
      </c>
      <c r="C78" s="8">
        <v>100.9098</v>
      </c>
      <c r="D78" s="6" t="s">
        <v>184</v>
      </c>
      <c r="E78" s="6" t="s">
        <v>185</v>
      </c>
      <c r="F78" s="6" t="s">
        <v>3</v>
      </c>
    </row>
    <row r="79" spans="1:6">
      <c r="A79" s="6" t="s">
        <v>189</v>
      </c>
      <c r="B79" s="6" t="s">
        <v>169</v>
      </c>
      <c r="C79" s="8">
        <v>0.206315</v>
      </c>
      <c r="D79" s="6" t="s">
        <v>170</v>
      </c>
      <c r="E79" s="6" t="s">
        <v>171</v>
      </c>
      <c r="F79" s="6" t="s">
        <v>3</v>
      </c>
    </row>
    <row r="80" spans="1:6">
      <c r="A80" s="6" t="s">
        <v>189</v>
      </c>
      <c r="B80" s="6" t="s">
        <v>190</v>
      </c>
      <c r="C80" s="8">
        <v>0.25</v>
      </c>
      <c r="D80" s="6" t="s">
        <v>170</v>
      </c>
      <c r="E80" s="6" t="s">
        <v>191</v>
      </c>
      <c r="F80" s="6" t="s">
        <v>3</v>
      </c>
    </row>
    <row r="81" spans="1:6">
      <c r="A81" s="6" t="s">
        <v>189</v>
      </c>
      <c r="B81" s="6" t="s">
        <v>172</v>
      </c>
      <c r="C81" s="8">
        <v>0.88351</v>
      </c>
      <c r="D81" s="6" t="s">
        <v>99</v>
      </c>
      <c r="E81" s="6" t="s">
        <v>168</v>
      </c>
      <c r="F81" s="6" t="s">
        <v>3</v>
      </c>
    </row>
    <row r="82" spans="1:6">
      <c r="A82" s="6" t="s">
        <v>192</v>
      </c>
      <c r="B82" s="6" t="s">
        <v>167</v>
      </c>
      <c r="C82" s="8">
        <v>0.93799</v>
      </c>
      <c r="D82" s="6" t="s">
        <v>91</v>
      </c>
      <c r="E82" s="6" t="s">
        <v>168</v>
      </c>
      <c r="F82" s="6" t="s">
        <v>3</v>
      </c>
    </row>
    <row r="83" spans="1:6">
      <c r="A83" s="6" t="s">
        <v>192</v>
      </c>
      <c r="B83" s="6" t="s">
        <v>183</v>
      </c>
      <c r="C83" s="8">
        <v>95.3742</v>
      </c>
      <c r="D83" s="6" t="s">
        <v>184</v>
      </c>
      <c r="E83" s="6" t="s">
        <v>185</v>
      </c>
      <c r="F83" s="6" t="s">
        <v>3</v>
      </c>
    </row>
    <row r="84" spans="1:6">
      <c r="A84" s="6" t="s">
        <v>192</v>
      </c>
      <c r="B84" s="6" t="s">
        <v>169</v>
      </c>
      <c r="C84" s="8">
        <v>0.197924</v>
      </c>
      <c r="D84" s="6" t="s">
        <v>170</v>
      </c>
      <c r="E84" s="6" t="s">
        <v>171</v>
      </c>
      <c r="F84" s="6" t="s">
        <v>3</v>
      </c>
    </row>
    <row r="85" spans="1:6">
      <c r="A85" s="6" t="s">
        <v>192</v>
      </c>
      <c r="B85" s="6" t="s">
        <v>190</v>
      </c>
      <c r="C85" s="8">
        <v>0.25</v>
      </c>
      <c r="D85" s="6" t="s">
        <v>170</v>
      </c>
      <c r="E85" s="6" t="s">
        <v>191</v>
      </c>
      <c r="F85" s="6" t="s">
        <v>3</v>
      </c>
    </row>
    <row r="86" spans="1:6">
      <c r="A86" s="6" t="s">
        <v>192</v>
      </c>
      <c r="B86" s="6" t="s">
        <v>172</v>
      </c>
      <c r="C86" s="8">
        <v>0.83684</v>
      </c>
      <c r="D86" s="6" t="s">
        <v>99</v>
      </c>
      <c r="E86" s="6" t="s">
        <v>168</v>
      </c>
      <c r="F86" s="6" t="s">
        <v>3</v>
      </c>
    </row>
    <row r="87" spans="1:6">
      <c r="A87" s="6" t="s">
        <v>193</v>
      </c>
      <c r="B87" s="6" t="s">
        <v>167</v>
      </c>
      <c r="C87" s="8">
        <v>0.9357799999999999</v>
      </c>
      <c r="D87" s="6" t="s">
        <v>91</v>
      </c>
      <c r="E87" s="6" t="s">
        <v>168</v>
      </c>
      <c r="F87" s="6" t="s">
        <v>3</v>
      </c>
    </row>
    <row r="88" spans="1:6">
      <c r="A88" s="6" t="s">
        <v>193</v>
      </c>
      <c r="B88" s="6" t="s">
        <v>183</v>
      </c>
      <c r="C88" s="8">
        <v>97.6584</v>
      </c>
      <c r="D88" s="6" t="s">
        <v>184</v>
      </c>
      <c r="E88" s="6" t="s">
        <v>185</v>
      </c>
      <c r="F88" s="6" t="s">
        <v>3</v>
      </c>
    </row>
    <row r="89" spans="1:6">
      <c r="A89" s="6" t="s">
        <v>193</v>
      </c>
      <c r="B89" s="6" t="s">
        <v>169</v>
      </c>
      <c r="C89" s="8">
        <v>0.207065</v>
      </c>
      <c r="D89" s="6" t="s">
        <v>170</v>
      </c>
      <c r="E89" s="6" t="s">
        <v>171</v>
      </c>
      <c r="F89" s="6" t="s">
        <v>3</v>
      </c>
    </row>
    <row r="90" spans="1:6">
      <c r="A90" s="6" t="s">
        <v>193</v>
      </c>
      <c r="B90" s="6" t="s">
        <v>190</v>
      </c>
      <c r="C90" s="8">
        <v>0.25</v>
      </c>
      <c r="D90" s="6" t="s">
        <v>170</v>
      </c>
      <c r="E90" s="6" t="s">
        <v>191</v>
      </c>
      <c r="F90" s="6" t="s">
        <v>3</v>
      </c>
    </row>
    <row r="91" spans="1:6">
      <c r="A91" s="6" t="s">
        <v>193</v>
      </c>
      <c r="B91" s="6" t="s">
        <v>172</v>
      </c>
      <c r="C91" s="8">
        <v>0.82921</v>
      </c>
      <c r="D91" s="6" t="s">
        <v>99</v>
      </c>
      <c r="E91" s="6" t="s">
        <v>168</v>
      </c>
      <c r="F91" s="6" t="s">
        <v>3</v>
      </c>
    </row>
    <row r="92" spans="1:6">
      <c r="A92" s="6" t="s">
        <v>194</v>
      </c>
      <c r="B92" s="6" t="s">
        <v>167</v>
      </c>
      <c r="C92" s="8">
        <v>0.93766</v>
      </c>
      <c r="D92" s="6" t="s">
        <v>91</v>
      </c>
      <c r="E92" s="6" t="s">
        <v>168</v>
      </c>
      <c r="F92" s="6" t="s">
        <v>3</v>
      </c>
    </row>
    <row r="93" spans="1:6">
      <c r="A93" s="6" t="s">
        <v>194</v>
      </c>
      <c r="B93" s="6" t="s">
        <v>183</v>
      </c>
      <c r="C93" s="8">
        <v>95.4902</v>
      </c>
      <c r="D93" s="6" t="s">
        <v>184</v>
      </c>
      <c r="E93" s="6" t="s">
        <v>185</v>
      </c>
      <c r="F93" s="6" t="s">
        <v>3</v>
      </c>
    </row>
    <row r="94" spans="1:6">
      <c r="A94" s="6" t="s">
        <v>194</v>
      </c>
      <c r="B94" s="6" t="s">
        <v>169</v>
      </c>
      <c r="C94" s="8">
        <v>-0.031727</v>
      </c>
      <c r="D94" s="6" t="s">
        <v>170</v>
      </c>
      <c r="E94" s="6" t="s">
        <v>171</v>
      </c>
      <c r="F94" s="6" t="s">
        <v>3</v>
      </c>
    </row>
    <row r="95" spans="1:6">
      <c r="A95" s="6" t="s">
        <v>194</v>
      </c>
      <c r="B95" s="6" t="s">
        <v>190</v>
      </c>
      <c r="C95" s="8">
        <v>0</v>
      </c>
      <c r="D95" s="6" t="s">
        <v>170</v>
      </c>
      <c r="E95" s="6" t="s">
        <v>191</v>
      </c>
      <c r="F95" s="6" t="s">
        <v>3</v>
      </c>
    </row>
    <row r="96" spans="1:6">
      <c r="A96" s="6" t="s">
        <v>194</v>
      </c>
      <c r="B96" s="6" t="s">
        <v>172</v>
      </c>
      <c r="C96" s="8">
        <v>0.81376</v>
      </c>
      <c r="D96" s="6" t="s">
        <v>99</v>
      </c>
      <c r="E96" s="6" t="s">
        <v>168</v>
      </c>
      <c r="F96" s="6" t="s">
        <v>3</v>
      </c>
    </row>
    <row r="97" spans="1:6">
      <c r="A97" s="6" t="s">
        <v>195</v>
      </c>
      <c r="B97" s="6" t="s">
        <v>167</v>
      </c>
      <c r="C97" s="8">
        <v>0.93245</v>
      </c>
      <c r="D97" s="6" t="s">
        <v>91</v>
      </c>
      <c r="E97" s="6" t="s">
        <v>168</v>
      </c>
      <c r="F97" s="6" t="s">
        <v>3</v>
      </c>
    </row>
    <row r="98" spans="1:6">
      <c r="A98" s="6" t="s">
        <v>195</v>
      </c>
      <c r="B98" s="6" t="s">
        <v>183</v>
      </c>
      <c r="C98" s="8">
        <v>100.8541</v>
      </c>
      <c r="D98" s="6" t="s">
        <v>184</v>
      </c>
      <c r="E98" s="6" t="s">
        <v>185</v>
      </c>
      <c r="F98" s="6" t="s">
        <v>3</v>
      </c>
    </row>
    <row r="99" spans="1:6">
      <c r="A99" s="6" t="s">
        <v>195</v>
      </c>
      <c r="B99" s="6" t="s">
        <v>169</v>
      </c>
      <c r="C99" s="8">
        <v>-0.0327</v>
      </c>
      <c r="D99" s="6" t="s">
        <v>170</v>
      </c>
      <c r="E99" s="6" t="s">
        <v>171</v>
      </c>
      <c r="F99" s="6" t="s">
        <v>3</v>
      </c>
    </row>
    <row r="100" spans="1:6">
      <c r="A100" s="6" t="s">
        <v>195</v>
      </c>
      <c r="B100" s="6" t="s">
        <v>190</v>
      </c>
      <c r="C100" s="8">
        <v>0</v>
      </c>
      <c r="D100" s="6" t="s">
        <v>170</v>
      </c>
      <c r="E100" s="6" t="s">
        <v>191</v>
      </c>
      <c r="F100" s="6" t="s">
        <v>3</v>
      </c>
    </row>
    <row r="101" spans="1:6">
      <c r="A101" s="6" t="s">
        <v>195</v>
      </c>
      <c r="B101" s="6" t="s">
        <v>172</v>
      </c>
      <c r="C101" s="8">
        <v>0.79786</v>
      </c>
      <c r="D101" s="6" t="s">
        <v>99</v>
      </c>
      <c r="E101" s="6" t="s">
        <v>168</v>
      </c>
      <c r="F101" s="6" t="s">
        <v>3</v>
      </c>
    </row>
    <row r="102" spans="1:6">
      <c r="A102" s="6" t="s">
        <v>196</v>
      </c>
      <c r="B102" s="6" t="s">
        <v>167</v>
      </c>
      <c r="C102" s="8">
        <v>0.93875</v>
      </c>
      <c r="D102" s="6" t="s">
        <v>91</v>
      </c>
      <c r="E102" s="6" t="s">
        <v>168</v>
      </c>
      <c r="F102" s="6" t="s">
        <v>3</v>
      </c>
    </row>
    <row r="103" spans="1:6">
      <c r="A103" s="6" t="s">
        <v>196</v>
      </c>
      <c r="B103" s="6" t="s">
        <v>183</v>
      </c>
      <c r="C103" s="8">
        <v>97.34139999999999</v>
      </c>
      <c r="D103" s="6" t="s">
        <v>184</v>
      </c>
      <c r="E103" s="6" t="s">
        <v>185</v>
      </c>
      <c r="F103" s="6" t="s">
        <v>3</v>
      </c>
    </row>
    <row r="104" spans="1:6">
      <c r="A104" s="6" t="s">
        <v>196</v>
      </c>
      <c r="B104" s="6" t="s">
        <v>169</v>
      </c>
      <c r="C104" s="8">
        <v>-0.06214</v>
      </c>
      <c r="D104" s="6" t="s">
        <v>170</v>
      </c>
      <c r="E104" s="6" t="s">
        <v>171</v>
      </c>
      <c r="F104" s="6" t="s">
        <v>3</v>
      </c>
    </row>
    <row r="105" spans="1:6">
      <c r="A105" s="6" t="s">
        <v>196</v>
      </c>
      <c r="B105" s="6" t="s">
        <v>190</v>
      </c>
      <c r="C105" s="8">
        <v>0</v>
      </c>
      <c r="D105" s="6" t="s">
        <v>170</v>
      </c>
      <c r="E105" s="6" t="s">
        <v>191</v>
      </c>
      <c r="F105" s="6" t="s">
        <v>3</v>
      </c>
    </row>
    <row r="106" spans="1:6">
      <c r="A106" s="6" t="s">
        <v>196</v>
      </c>
      <c r="B106" s="6" t="s">
        <v>172</v>
      </c>
      <c r="C106" s="8">
        <v>0.80649</v>
      </c>
      <c r="D106" s="6" t="s">
        <v>99</v>
      </c>
      <c r="E106" s="6" t="s">
        <v>168</v>
      </c>
      <c r="F106" s="6" t="s">
        <v>3</v>
      </c>
    </row>
    <row r="107" spans="1:6">
      <c r="A107" s="6" t="s">
        <v>197</v>
      </c>
      <c r="B107" s="6" t="s">
        <v>167</v>
      </c>
      <c r="C107" s="8">
        <v>0.93483</v>
      </c>
      <c r="D107" s="6" t="s">
        <v>91</v>
      </c>
      <c r="E107" s="6" t="s">
        <v>168</v>
      </c>
      <c r="F107" s="6" t="s">
        <v>3</v>
      </c>
    </row>
    <row r="108" spans="1:6">
      <c r="A108" s="6" t="s">
        <v>197</v>
      </c>
      <c r="B108" s="6" t="s">
        <v>183</v>
      </c>
      <c r="C108" s="8">
        <v>97.88630000000001</v>
      </c>
      <c r="D108" s="6" t="s">
        <v>184</v>
      </c>
      <c r="E108" s="6" t="s">
        <v>185</v>
      </c>
      <c r="F108" s="6" t="s">
        <v>3</v>
      </c>
    </row>
    <row r="109" spans="1:6">
      <c r="A109" s="6" t="s">
        <v>197</v>
      </c>
      <c r="B109" s="6" t="s">
        <v>169</v>
      </c>
      <c r="C109" s="8">
        <v>-0.045082</v>
      </c>
      <c r="D109" s="6" t="s">
        <v>170</v>
      </c>
      <c r="E109" s="6" t="s">
        <v>171</v>
      </c>
      <c r="F109" s="6" t="s">
        <v>3</v>
      </c>
    </row>
    <row r="110" spans="1:6">
      <c r="A110" s="6" t="s">
        <v>197</v>
      </c>
      <c r="B110" s="6" t="s">
        <v>190</v>
      </c>
      <c r="C110" s="8">
        <v>0</v>
      </c>
      <c r="D110" s="6" t="s">
        <v>170</v>
      </c>
      <c r="E110" s="6" t="s">
        <v>191</v>
      </c>
      <c r="F110" s="6" t="s">
        <v>3</v>
      </c>
    </row>
    <row r="111" spans="1:6">
      <c r="A111" s="6" t="s">
        <v>197</v>
      </c>
      <c r="B111" s="6" t="s">
        <v>172</v>
      </c>
      <c r="C111" s="8">
        <v>0.79661</v>
      </c>
      <c r="D111" s="6" t="s">
        <v>99</v>
      </c>
      <c r="E111" s="6" t="s">
        <v>168</v>
      </c>
      <c r="F111" s="6" t="s">
        <v>3</v>
      </c>
    </row>
    <row r="112" spans="1:6">
      <c r="A112" s="6" t="s">
        <v>198</v>
      </c>
      <c r="B112" s="6" t="s">
        <v>167</v>
      </c>
      <c r="C112" s="8">
        <v>0.92857</v>
      </c>
      <c r="D112" s="6" t="s">
        <v>91</v>
      </c>
      <c r="E112" s="6" t="s">
        <v>168</v>
      </c>
      <c r="F112" s="6" t="s">
        <v>3</v>
      </c>
    </row>
    <row r="113" spans="1:6">
      <c r="A113" s="6" t="s">
        <v>198</v>
      </c>
      <c r="B113" s="6" t="s">
        <v>183</v>
      </c>
      <c r="C113" s="8">
        <v>101.3949</v>
      </c>
      <c r="D113" s="6" t="s">
        <v>184</v>
      </c>
      <c r="E113" s="6" t="s">
        <v>185</v>
      </c>
      <c r="F113" s="6" t="s">
        <v>3</v>
      </c>
    </row>
    <row r="114" spans="1:6">
      <c r="A114" s="6" t="s">
        <v>198</v>
      </c>
      <c r="B114" s="6" t="s">
        <v>169</v>
      </c>
      <c r="C114" s="8">
        <v>-0.049317</v>
      </c>
      <c r="D114" s="6" t="s">
        <v>170</v>
      </c>
      <c r="E114" s="6" t="s">
        <v>171</v>
      </c>
      <c r="F114" s="6" t="s">
        <v>3</v>
      </c>
    </row>
    <row r="115" spans="1:6">
      <c r="A115" s="6" t="s">
        <v>198</v>
      </c>
      <c r="B115" s="6" t="s">
        <v>190</v>
      </c>
      <c r="C115" s="8">
        <v>0</v>
      </c>
      <c r="D115" s="6" t="s">
        <v>170</v>
      </c>
      <c r="E115" s="6" t="s">
        <v>191</v>
      </c>
      <c r="F115" s="6" t="s">
        <v>3</v>
      </c>
    </row>
    <row r="116" spans="1:6">
      <c r="A116" s="6" t="s">
        <v>198</v>
      </c>
      <c r="B116" s="6" t="s">
        <v>172</v>
      </c>
      <c r="C116" s="8">
        <v>0.79772</v>
      </c>
      <c r="D116" s="6" t="s">
        <v>99</v>
      </c>
      <c r="E116" s="6" t="s">
        <v>168</v>
      </c>
      <c r="F116" s="6" t="s">
        <v>3</v>
      </c>
    </row>
    <row r="117" spans="1:6">
      <c r="A117" s="6" t="s">
        <v>199</v>
      </c>
      <c r="B117" s="6" t="s">
        <v>167</v>
      </c>
      <c r="C117" s="8">
        <v>0.92887</v>
      </c>
      <c r="D117" s="6" t="s">
        <v>91</v>
      </c>
      <c r="E117" s="6" t="s">
        <v>168</v>
      </c>
      <c r="F117" s="6" t="s">
        <v>3</v>
      </c>
    </row>
    <row r="118" spans="1:6">
      <c r="A118" s="6" t="s">
        <v>199</v>
      </c>
      <c r="B118" s="6" t="s">
        <v>183</v>
      </c>
      <c r="C118" s="8">
        <v>101.5582</v>
      </c>
      <c r="D118" s="6" t="s">
        <v>184</v>
      </c>
      <c r="E118" s="6" t="s">
        <v>185</v>
      </c>
      <c r="F118" s="6" t="s">
        <v>3</v>
      </c>
    </row>
    <row r="119" spans="1:6">
      <c r="A119" s="6" t="s">
        <v>199</v>
      </c>
      <c r="B119" s="6" t="s">
        <v>169</v>
      </c>
      <c r="C119" s="8">
        <v>-0.053351</v>
      </c>
      <c r="D119" s="6" t="s">
        <v>170</v>
      </c>
      <c r="E119" s="6" t="s">
        <v>171</v>
      </c>
      <c r="F119" s="6" t="s">
        <v>3</v>
      </c>
    </row>
    <row r="120" spans="1:6">
      <c r="A120" s="6" t="s">
        <v>199</v>
      </c>
      <c r="B120" s="6" t="s">
        <v>190</v>
      </c>
      <c r="C120" s="8">
        <v>0</v>
      </c>
      <c r="D120" s="6" t="s">
        <v>170</v>
      </c>
      <c r="E120" s="6" t="s">
        <v>191</v>
      </c>
      <c r="F120" s="6" t="s">
        <v>3</v>
      </c>
    </row>
    <row r="121" spans="1:6">
      <c r="A121" s="6" t="s">
        <v>199</v>
      </c>
      <c r="B121" s="6" t="s">
        <v>172</v>
      </c>
      <c r="C121" s="8">
        <v>0.80389</v>
      </c>
      <c r="D121" s="6" t="s">
        <v>99</v>
      </c>
      <c r="E121" s="6" t="s">
        <v>168</v>
      </c>
      <c r="F121" s="6" t="s">
        <v>3</v>
      </c>
    </row>
    <row r="122" spans="1:6">
      <c r="A122" s="6" t="s">
        <v>200</v>
      </c>
      <c r="B122" s="6" t="s">
        <v>167</v>
      </c>
      <c r="C122" s="8">
        <v>0.93313</v>
      </c>
      <c r="D122" s="6" t="s">
        <v>91</v>
      </c>
      <c r="E122" s="6" t="s">
        <v>168</v>
      </c>
      <c r="F122" s="6" t="s">
        <v>3</v>
      </c>
    </row>
    <row r="123" spans="1:6">
      <c r="A123" s="6" t="s">
        <v>200</v>
      </c>
      <c r="B123" s="6" t="s">
        <v>183</v>
      </c>
      <c r="C123" s="8">
        <v>103.6572</v>
      </c>
      <c r="D123" s="6" t="s">
        <v>184</v>
      </c>
      <c r="E123" s="6" t="s">
        <v>185</v>
      </c>
      <c r="F123" s="6" t="s">
        <v>3</v>
      </c>
    </row>
    <row r="124" spans="1:6">
      <c r="A124" s="6" t="s">
        <v>200</v>
      </c>
      <c r="B124" s="6" t="s">
        <v>169</v>
      </c>
      <c r="C124" s="8">
        <v>-0.07922800000000001</v>
      </c>
      <c r="D124" s="6" t="s">
        <v>170</v>
      </c>
      <c r="E124" s="6" t="s">
        <v>171</v>
      </c>
      <c r="F124" s="6" t="s">
        <v>3</v>
      </c>
    </row>
    <row r="125" spans="1:6">
      <c r="A125" s="6" t="s">
        <v>200</v>
      </c>
      <c r="B125" s="6" t="s">
        <v>190</v>
      </c>
      <c r="C125" s="8">
        <v>0</v>
      </c>
      <c r="D125" s="6" t="s">
        <v>170</v>
      </c>
      <c r="E125" s="6" t="s">
        <v>191</v>
      </c>
      <c r="F125" s="6" t="s">
        <v>3</v>
      </c>
    </row>
    <row r="126" spans="1:6">
      <c r="A126" s="6" t="s">
        <v>200</v>
      </c>
      <c r="B126" s="6" t="s">
        <v>172</v>
      </c>
      <c r="C126" s="8">
        <v>0.79709</v>
      </c>
      <c r="D126" s="6" t="s">
        <v>99</v>
      </c>
      <c r="E126" s="6" t="s">
        <v>168</v>
      </c>
      <c r="F126" s="6" t="s">
        <v>3</v>
      </c>
    </row>
    <row r="127" spans="1:6">
      <c r="A127" s="6" t="s">
        <v>201</v>
      </c>
      <c r="B127" s="6" t="s">
        <v>202</v>
      </c>
      <c r="C127" s="8">
        <v>99.90000000000001</v>
      </c>
      <c r="D127" s="6" t="s">
        <v>203</v>
      </c>
      <c r="E127" s="6" t="s">
        <v>204</v>
      </c>
      <c r="F127" s="6" t="s">
        <v>3</v>
      </c>
    </row>
    <row r="128" spans="1:6">
      <c r="A128" s="6" t="s">
        <v>201</v>
      </c>
      <c r="B128" s="6" t="s">
        <v>183</v>
      </c>
      <c r="C128" s="8">
        <v>103.3475</v>
      </c>
      <c r="D128" s="6" t="s">
        <v>184</v>
      </c>
      <c r="E128" s="6" t="s">
        <v>185</v>
      </c>
      <c r="F128" s="6" t="s">
        <v>3</v>
      </c>
    </row>
    <row r="129" spans="1:6">
      <c r="A129" s="6" t="s">
        <v>201</v>
      </c>
      <c r="B129" s="6" t="s">
        <v>169</v>
      </c>
      <c r="C129" s="8">
        <v>-0.07442799999999999</v>
      </c>
      <c r="D129" s="6" t="s">
        <v>170</v>
      </c>
      <c r="E129" s="6" t="s">
        <v>171</v>
      </c>
      <c r="F129" s="6" t="s">
        <v>3</v>
      </c>
    </row>
    <row r="130" spans="1:6">
      <c r="A130" s="6" t="s">
        <v>201</v>
      </c>
      <c r="B130" s="6" t="s">
        <v>190</v>
      </c>
      <c r="C130" s="8">
        <v>0</v>
      </c>
      <c r="D130" s="6" t="s">
        <v>170</v>
      </c>
      <c r="E130" s="6" t="s">
        <v>191</v>
      </c>
      <c r="F130" s="6" t="s">
        <v>3</v>
      </c>
    </row>
    <row r="131" spans="1:6">
      <c r="A131" s="6" t="s">
        <v>205</v>
      </c>
      <c r="B131" s="6" t="s">
        <v>202</v>
      </c>
      <c r="C131" s="8">
        <v>100.6</v>
      </c>
      <c r="D131" s="6" t="s">
        <v>203</v>
      </c>
      <c r="E131" s="6" t="s">
        <v>206</v>
      </c>
      <c r="F131" s="6" t="s">
        <v>3</v>
      </c>
    </row>
    <row r="132" spans="1:6">
      <c r="A132" s="6" t="s">
        <v>205</v>
      </c>
      <c r="B132" s="6" t="s">
        <v>183</v>
      </c>
      <c r="C132" s="8">
        <v>103.7761</v>
      </c>
      <c r="D132" s="6" t="s">
        <v>184</v>
      </c>
      <c r="E132" s="6" t="s">
        <v>185</v>
      </c>
      <c r="F132" s="6" t="s">
        <v>3</v>
      </c>
    </row>
    <row r="133" spans="1:6">
      <c r="A133" s="6" t="s">
        <v>205</v>
      </c>
      <c r="B133" s="6" t="s">
        <v>169</v>
      </c>
      <c r="C133" s="8">
        <v>-0.076166</v>
      </c>
      <c r="D133" s="6" t="s">
        <v>170</v>
      </c>
      <c r="E133" s="6" t="s">
        <v>171</v>
      </c>
      <c r="F133" s="6" t="s">
        <v>3</v>
      </c>
    </row>
    <row r="134" spans="1:6">
      <c r="A134" s="6" t="s">
        <v>205</v>
      </c>
      <c r="B134" s="6" t="s">
        <v>190</v>
      </c>
      <c r="C134" s="8">
        <v>0</v>
      </c>
      <c r="D134" s="6" t="s">
        <v>170</v>
      </c>
      <c r="E134" s="6" t="s">
        <v>191</v>
      </c>
      <c r="F134" s="6" t="s">
        <v>3</v>
      </c>
    </row>
    <row r="135" spans="1:6">
      <c r="A135" s="6" t="s">
        <v>207</v>
      </c>
      <c r="B135" s="6" t="s">
        <v>202</v>
      </c>
      <c r="C135" s="8">
        <v>100.8</v>
      </c>
      <c r="D135" s="6" t="s">
        <v>203</v>
      </c>
      <c r="E135" s="6" t="s">
        <v>208</v>
      </c>
      <c r="F135" s="6" t="s">
        <v>3</v>
      </c>
    </row>
    <row r="136" spans="1:6">
      <c r="A136" s="6" t="s">
        <v>207</v>
      </c>
      <c r="B136" s="6" t="s">
        <v>183</v>
      </c>
      <c r="C136" s="8">
        <v>95.6229</v>
      </c>
      <c r="D136" s="6" t="s">
        <v>184</v>
      </c>
      <c r="E136" s="6" t="s">
        <v>185</v>
      </c>
      <c r="F136" s="6" t="s">
        <v>3</v>
      </c>
    </row>
    <row r="137" spans="1:6">
      <c r="A137" s="6" t="s">
        <v>207</v>
      </c>
      <c r="B137" s="6" t="s">
        <v>169</v>
      </c>
      <c r="C137" s="8">
        <v>-0.066425</v>
      </c>
      <c r="D137" s="6" t="s">
        <v>170</v>
      </c>
      <c r="E137" s="6" t="s">
        <v>171</v>
      </c>
      <c r="F137" s="6" t="s">
        <v>3</v>
      </c>
    </row>
    <row r="138" spans="1:6">
      <c r="A138" s="6" t="s">
        <v>207</v>
      </c>
      <c r="B138" s="6" t="s">
        <v>190</v>
      </c>
      <c r="C138" s="8">
        <v>0</v>
      </c>
      <c r="D138" s="6" t="s">
        <v>170</v>
      </c>
      <c r="E138" s="6" t="s">
        <v>191</v>
      </c>
      <c r="F138" s="6" t="s">
        <v>3</v>
      </c>
    </row>
    <row r="139" spans="1:6">
      <c r="A139" s="6" t="s">
        <v>209</v>
      </c>
      <c r="B139" s="6" t="s">
        <v>183</v>
      </c>
      <c r="C139" s="8">
        <v>97.92659999999999</v>
      </c>
      <c r="D139" s="6" t="s">
        <v>184</v>
      </c>
      <c r="E139" s="6" t="s">
        <v>185</v>
      </c>
      <c r="F139" s="6" t="s">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8"/>
  <sheetViews>
    <sheetView workbookViewId="0">
      <pane xSplit="1" ySplit="4" topLeftCell="B5" activePane="bottomRight" state="frozen"/>
      <selection pane="topRight" activeCell="B1" sqref="B1"/>
      <selection pane="bottomLeft" activeCell="A5" sqref="A5"/>
      <selection pane="bottomRight"/>
    </sheetView>
  </sheetViews>
  <sheetFormatPr defaultRowHeight="15"/>
  <cols>
    <col min="1" max="1" width="22.7109375" customWidth="1"/>
    <col min="2" max="11" width="12.7109375" customWidth="1"/>
  </cols>
  <sheetData>
    <row r="1" spans="1:14">
      <c r="A1" s="4" t="s">
        <v>210</v>
      </c>
    </row>
    <row r="2" spans="1:14">
      <c r="A2" s="2" t="s">
        <v>211</v>
      </c>
    </row>
    <row r="4" spans="1:14">
      <c r="A4" s="10" t="s">
        <v>39</v>
      </c>
      <c r="B4" s="5" t="s">
        <v>212</v>
      </c>
      <c r="C4" s="5" t="s">
        <v>213</v>
      </c>
      <c r="D4" s="5" t="s">
        <v>214</v>
      </c>
      <c r="E4" s="5" t="s">
        <v>215</v>
      </c>
      <c r="F4" s="5" t="s">
        <v>216</v>
      </c>
      <c r="G4" s="5" t="s">
        <v>217</v>
      </c>
      <c r="H4" s="5" t="s">
        <v>218</v>
      </c>
      <c r="I4" s="5" t="s">
        <v>219</v>
      </c>
      <c r="J4" s="5" t="s">
        <v>220</v>
      </c>
      <c r="K4" s="5" t="s">
        <v>221</v>
      </c>
      <c r="L4" s="5" t="s">
        <v>222</v>
      </c>
      <c r="M4" s="5" t="s">
        <v>223</v>
      </c>
      <c r="N4" s="5" t="s">
        <v>224</v>
      </c>
    </row>
    <row r="5" spans="1:14">
      <c r="A5" s="3" t="s">
        <v>50</v>
      </c>
      <c r="B5" s="11">
        <v>328.777</v>
      </c>
      <c r="C5" s="11">
        <v>322.285</v>
      </c>
      <c r="D5" s="11">
        <v>375.556</v>
      </c>
      <c r="E5" s="11">
        <v>367.902</v>
      </c>
      <c r="F5" s="11">
        <v>375.92</v>
      </c>
      <c r="G5" s="11">
        <v>389.731</v>
      </c>
      <c r="H5" s="11">
        <v>429.409</v>
      </c>
      <c r="I5" s="11">
        <v>462.4</v>
      </c>
      <c r="J5" s="11">
        <v>502.2</v>
      </c>
      <c r="K5" s="11">
        <v>488.3</v>
      </c>
      <c r="L5" s="11">
        <v>547.7</v>
      </c>
      <c r="M5" s="11">
        <v>437.9</v>
      </c>
      <c r="N5" s="11">
        <v>454.7</v>
      </c>
    </row>
    <row r="6" spans="1:14">
      <c r="A6" s="3" t="s">
        <v>66</v>
      </c>
      <c r="B6" s="11">
        <v>272.849</v>
      </c>
      <c r="C6" s="11">
        <v>253.875</v>
      </c>
      <c r="D6" s="11">
        <v>291.387</v>
      </c>
      <c r="E6" s="11">
        <v>368.261</v>
      </c>
      <c r="F6" s="11">
        <v>373.813</v>
      </c>
      <c r="G6" s="11">
        <v>433.976</v>
      </c>
      <c r="H6" s="11">
        <v>544.027</v>
      </c>
      <c r="I6" s="11">
        <v>602.5</v>
      </c>
      <c r="J6" s="11">
        <v>674.9</v>
      </c>
      <c r="K6" s="11">
        <v>679.2</v>
      </c>
      <c r="L6" s="11">
        <v>810.9</v>
      </c>
      <c r="M6" s="11">
        <v>534.6</v>
      </c>
      <c r="N6" s="11">
        <v>554</v>
      </c>
    </row>
    <row r="7" spans="1:14">
      <c r="A7" s="3" t="s">
        <v>80</v>
      </c>
      <c r="B7" s="11">
        <v>91.054</v>
      </c>
      <c r="C7" s="11">
        <v>85.06699999999999</v>
      </c>
      <c r="D7" s="11">
        <v>98.40000000000001</v>
      </c>
      <c r="E7" s="11">
        <v>110.737</v>
      </c>
      <c r="F7" s="11">
        <v>109.053</v>
      </c>
      <c r="G7" s="11">
        <v>120.153</v>
      </c>
      <c r="H7" s="11">
        <v>147.377</v>
      </c>
      <c r="I7" s="11">
        <v>159</v>
      </c>
      <c r="J7" s="11">
        <v>174.9</v>
      </c>
      <c r="K7" s="11">
        <v>178</v>
      </c>
      <c r="L7" s="11">
        <v>207.1</v>
      </c>
      <c r="M7" s="11">
        <v>142.1</v>
      </c>
      <c r="N7" s="11">
        <v>145.8</v>
      </c>
    </row>
    <row r="8" spans="1:14">
      <c r="A8" s="3" t="s">
        <v>225</v>
      </c>
      <c r="B8" s="12">
        <f>SUM(B5:B7)</f>
        <v>692.68</v>
      </c>
      <c r="C8" s="12">
        <f>SUM(C5:C7)</f>
        <v>661.2270000000001</v>
      </c>
      <c r="D8" s="12">
        <f>SUM(D5:D7)</f>
        <v>765.343</v>
      </c>
      <c r="E8" s="12">
        <f>SUM(E5:E7)</f>
        <v>846.9</v>
      </c>
      <c r="F8" s="12">
        <f>SUM(F5:F7)</f>
        <v>858.786</v>
      </c>
      <c r="G8" s="12">
        <f>SUM(G5:G7)</f>
        <v>943.86</v>
      </c>
      <c r="H8" s="12">
        <f>SUM(H5:H7)</f>
        <v>1120.813</v>
      </c>
      <c r="I8" s="12">
        <f>SUM(I5:I7)</f>
        <v>1223.9</v>
      </c>
      <c r="J8" s="12">
        <f>SUM(J5:J7)</f>
        <v>1352.0</v>
      </c>
      <c r="K8" s="12">
        <f>SUM(K5:K7)</f>
        <v>1345.5</v>
      </c>
      <c r="L8" s="12">
        <f>SUM(L5:L7)</f>
        <v>1565.6999999999998</v>
      </c>
      <c r="M8" s="12">
        <f>SUM(M5:M7)</f>
        <v>1114.6</v>
      </c>
      <c r="N8" s="12">
        <f>SUM(N5:N7)</f>
        <v>1154.5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12"/>
  <sheetViews>
    <sheetView workbookViewId="0">
      <pane xSplit="1" ySplit="4" topLeftCell="B5" activePane="bottomRight" state="frozen"/>
      <selection pane="topRight" activeCell="B1" sqref="B1"/>
      <selection pane="bottomLeft" activeCell="A5" sqref="A5"/>
      <selection pane="bottomRight"/>
    </sheetView>
  </sheetViews>
  <sheetFormatPr defaultRowHeight="15"/>
  <cols>
    <col min="1" max="1" width="26.7109375" customWidth="1"/>
    <col min="2" max="11" width="12.7109375" customWidth="1"/>
  </cols>
  <sheetData>
    <row r="1" spans="1:14">
      <c r="A1" s="4" t="s">
        <v>226</v>
      </c>
    </row>
    <row r="2" spans="1:14">
      <c r="A2" s="2" t="s">
        <v>227</v>
      </c>
    </row>
    <row r="4" spans="1:14">
      <c r="A4" s="10" t="s">
        <v>228</v>
      </c>
      <c r="B4" s="5" t="s">
        <v>212</v>
      </c>
      <c r="C4" s="5" t="s">
        <v>213</v>
      </c>
      <c r="D4" s="5" t="s">
        <v>214</v>
      </c>
      <c r="E4" s="5" t="s">
        <v>215</v>
      </c>
      <c r="F4" s="5" t="s">
        <v>216</v>
      </c>
      <c r="G4" s="5" t="s">
        <v>217</v>
      </c>
      <c r="H4" s="5" t="s">
        <v>218</v>
      </c>
      <c r="I4" s="5" t="s">
        <v>219</v>
      </c>
      <c r="J4" s="5" t="s">
        <v>220</v>
      </c>
      <c r="K4" s="5" t="s">
        <v>221</v>
      </c>
      <c r="L4" s="5" t="s">
        <v>222</v>
      </c>
      <c r="M4" s="5" t="s">
        <v>223</v>
      </c>
      <c r="N4" s="5" t="s">
        <v>224</v>
      </c>
    </row>
    <row r="5" spans="1:14">
      <c r="A5" s="3" t="s">
        <v>229</v>
      </c>
      <c r="B5" s="11">
        <v>692.7</v>
      </c>
      <c r="C5" s="11">
        <v>661.2</v>
      </c>
      <c r="D5" s="11">
        <v>765.3</v>
      </c>
      <c r="E5" s="11">
        <v>846.9</v>
      </c>
      <c r="F5" s="11">
        <v>858.8</v>
      </c>
      <c r="G5" s="11">
        <v>943.9</v>
      </c>
      <c r="H5" s="11">
        <v>1120.8</v>
      </c>
      <c r="I5" s="11">
        <v>1223.9</v>
      </c>
      <c r="J5" s="11">
        <v>1351.9</v>
      </c>
      <c r="K5" s="11">
        <v>1345.5</v>
      </c>
      <c r="L5" s="11">
        <v>1565.6</v>
      </c>
      <c r="M5" s="11">
        <v>1114.5</v>
      </c>
      <c r="N5" s="11">
        <v>1154.6</v>
      </c>
    </row>
    <row r="6" spans="1:14">
      <c r="A6" s="3" t="s">
        <v>230</v>
      </c>
      <c r="B6" s="13">
        <v>17.9</v>
      </c>
      <c r="C6" s="13">
        <v>16.3</v>
      </c>
      <c r="D6" s="13">
        <v>19</v>
      </c>
      <c r="E6" s="13">
        <v>18</v>
      </c>
      <c r="F6" s="13">
        <v>17.8</v>
      </c>
      <c r="G6" s="13">
        <v>19.2</v>
      </c>
      <c r="H6" s="13">
        <v>20.8</v>
      </c>
      <c r="I6" s="13">
        <v>20</v>
      </c>
      <c r="J6" s="13">
        <v>19.5</v>
      </c>
      <c r="K6" s="13">
        <v>21.5</v>
      </c>
      <c r="L6" s="13">
        <v>21.5</v>
      </c>
      <c r="M6" s="13">
        <v>18.5</v>
      </c>
      <c r="N6" s="13">
        <v>18</v>
      </c>
    </row>
    <row r="7" spans="1:14">
      <c r="A7" s="3" t="s">
        <v>231</v>
      </c>
      <c r="B7" s="11">
        <v>123.9</v>
      </c>
      <c r="C7" s="11">
        <v>108.1</v>
      </c>
      <c r="D7" s="11">
        <v>145.4</v>
      </c>
      <c r="E7" s="11">
        <v>152.4</v>
      </c>
      <c r="F7" s="11">
        <v>152.5</v>
      </c>
      <c r="G7" s="11">
        <v>181.1</v>
      </c>
      <c r="H7" s="11">
        <v>232.9</v>
      </c>
      <c r="I7" s="11">
        <v>244.8</v>
      </c>
      <c r="J7" s="11">
        <v>263.6</v>
      </c>
      <c r="K7" s="11">
        <v>289.3</v>
      </c>
      <c r="L7" s="11">
        <v>336.6</v>
      </c>
      <c r="M7" s="11">
        <v>206.2</v>
      </c>
      <c r="N7" s="11">
        <v>207.8</v>
      </c>
    </row>
    <row r="8" spans="1:14">
      <c r="A8" s="3" t="s">
        <v>232</v>
      </c>
      <c r="I8" s="11">
        <v>0</v>
      </c>
      <c r="J8" s="11">
        <v>0</v>
      </c>
      <c r="K8" s="11">
        <v>1</v>
      </c>
      <c r="L8" s="11">
        <v>1</v>
      </c>
      <c r="M8" s="11">
        <v>-2</v>
      </c>
      <c r="N8" s="11">
        <v>-2</v>
      </c>
    </row>
    <row r="9" spans="1:14">
      <c r="A9" s="3" t="s">
        <v>233</v>
      </c>
      <c r="I9" s="11">
        <v>244.8</v>
      </c>
      <c r="J9" s="11">
        <v>263.6</v>
      </c>
      <c r="K9" s="11">
        <v>290.3</v>
      </c>
      <c r="L9" s="11">
        <v>337.6</v>
      </c>
      <c r="M9" s="11">
        <v>204.2</v>
      </c>
      <c r="N9" s="11">
        <v>205.8</v>
      </c>
    </row>
    <row r="10" spans="1:14">
      <c r="A10" s="3" t="s">
        <v>234</v>
      </c>
      <c r="I10" s="13">
        <v>20</v>
      </c>
      <c r="J10" s="13">
        <v>20</v>
      </c>
      <c r="K10" s="13">
        <v>19</v>
      </c>
      <c r="L10" s="13">
        <v>19</v>
      </c>
      <c r="M10" s="13">
        <v>22</v>
      </c>
      <c r="N10" s="13">
        <v>22</v>
      </c>
    </row>
    <row r="11" spans="1:14">
      <c r="A11" s="3" t="s">
        <v>235</v>
      </c>
      <c r="I11" s="11">
        <v>49</v>
      </c>
      <c r="J11" s="11">
        <v>52.7</v>
      </c>
      <c r="K11" s="11">
        <v>55.2</v>
      </c>
      <c r="L11" s="11">
        <v>64.09999999999999</v>
      </c>
      <c r="M11" s="11">
        <v>44.9</v>
      </c>
      <c r="N11" s="11">
        <v>45.3</v>
      </c>
    </row>
    <row r="12" spans="1:14">
      <c r="A12" s="3" t="s">
        <v>236</v>
      </c>
      <c r="B12" s="11">
        <v>121.1</v>
      </c>
      <c r="C12" s="11">
        <v>86.59999999999999</v>
      </c>
      <c r="D12" s="11">
        <v>115.5</v>
      </c>
      <c r="E12" s="11">
        <v>122.7</v>
      </c>
      <c r="F12" s="11">
        <v>136.8</v>
      </c>
      <c r="G12" s="11">
        <v>146.7</v>
      </c>
      <c r="H12" s="11">
        <v>181.6</v>
      </c>
      <c r="I12" s="11">
        <v>195.8</v>
      </c>
      <c r="J12" s="11">
        <v>210.9</v>
      </c>
      <c r="K12" s="11">
        <v>235.1</v>
      </c>
      <c r="L12" s="11">
        <v>273.5</v>
      </c>
      <c r="M12" s="11">
        <v>159.3</v>
      </c>
      <c r="N12" s="11">
        <v>160.5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7"/>
  <sheetViews>
    <sheetView workbookViewId="0">
      <pane xSplit="1" ySplit="4" topLeftCell="B5" activePane="bottomRight" state="frozen"/>
      <selection pane="topRight" activeCell="B1" sqref="B1"/>
      <selection pane="bottomLeft" activeCell="A5" sqref="A5"/>
      <selection pane="bottomRight"/>
    </sheetView>
  </sheetViews>
  <sheetFormatPr defaultRowHeight="15"/>
  <cols>
    <col min="1" max="1" width="28.7109375" customWidth="1"/>
    <col min="2" max="11" width="12.7109375" customWidth="1"/>
  </cols>
  <sheetData>
    <row r="1" spans="1:14">
      <c r="A1" s="4" t="s">
        <v>237</v>
      </c>
    </row>
    <row r="4" spans="1:14">
      <c r="A4" s="10" t="s">
        <v>228</v>
      </c>
      <c r="B4" s="5" t="s">
        <v>212</v>
      </c>
      <c r="C4" s="5" t="s">
        <v>213</v>
      </c>
      <c r="D4" s="5" t="s">
        <v>214</v>
      </c>
      <c r="E4" s="5" t="s">
        <v>215</v>
      </c>
      <c r="F4" s="5" t="s">
        <v>216</v>
      </c>
      <c r="G4" s="5" t="s">
        <v>217</v>
      </c>
      <c r="H4" s="5" t="s">
        <v>218</v>
      </c>
      <c r="I4" s="5" t="s">
        <v>219</v>
      </c>
      <c r="J4" s="5" t="s">
        <v>220</v>
      </c>
      <c r="K4" s="5" t="s">
        <v>221</v>
      </c>
      <c r="L4" s="5" t="s">
        <v>222</v>
      </c>
      <c r="M4" s="5" t="s">
        <v>223</v>
      </c>
      <c r="N4" s="5" t="s">
        <v>224</v>
      </c>
    </row>
    <row r="5" spans="1:14">
      <c r="A5" s="3" t="s">
        <v>238</v>
      </c>
      <c r="B5" s="11">
        <v>176.5</v>
      </c>
      <c r="C5" s="11">
        <v>167.9</v>
      </c>
      <c r="D5" s="11">
        <v>199</v>
      </c>
      <c r="E5" s="11">
        <v>260.1</v>
      </c>
      <c r="F5" s="11">
        <v>241.9</v>
      </c>
      <c r="G5" s="11">
        <v>250.6</v>
      </c>
      <c r="H5" s="11">
        <v>301.7</v>
      </c>
      <c r="I5" s="11">
        <v>330.5</v>
      </c>
      <c r="J5" s="11">
        <v>365</v>
      </c>
      <c r="K5" s="11">
        <v>336.4</v>
      </c>
      <c r="L5" s="11">
        <v>391.4</v>
      </c>
      <c r="M5" s="11">
        <v>334.4</v>
      </c>
      <c r="N5" s="11">
        <v>334.8</v>
      </c>
    </row>
    <row r="6" spans="1:14">
      <c r="A6" s="3" t="s">
        <v>239</v>
      </c>
      <c r="B6" s="13">
        <v>25.48000577450555</v>
      </c>
      <c r="C6" s="13">
        <v>25.39322444041137</v>
      </c>
      <c r="D6" s="13">
        <v>26.00287468966419</v>
      </c>
      <c r="E6" s="13">
        <v>30.71200850159405</v>
      </c>
      <c r="F6" s="13">
        <v>28.16721006054961</v>
      </c>
      <c r="G6" s="13">
        <v>26.54942260832716</v>
      </c>
      <c r="H6" s="13">
        <v>26.91827266238401</v>
      </c>
      <c r="I6" s="13">
        <v>27</v>
      </c>
      <c r="J6" s="13">
        <v>27</v>
      </c>
      <c r="K6" s="13">
        <v>25</v>
      </c>
      <c r="L6" s="13">
        <v>25</v>
      </c>
      <c r="M6" s="13">
        <v>30</v>
      </c>
      <c r="N6" s="13">
        <v>29</v>
      </c>
    </row>
    <row r="7" spans="1:14">
      <c r="A7" s="3" t="s">
        <v>240</v>
      </c>
      <c r="I7" s="11">
        <v>28.8</v>
      </c>
      <c r="J7" s="11">
        <v>34.6</v>
      </c>
      <c r="K7" s="11">
        <v>34.7</v>
      </c>
      <c r="L7" s="11">
        <v>55</v>
      </c>
      <c r="M7" s="11">
        <v>32.7</v>
      </c>
      <c r="N7" s="11">
        <v>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G12"/>
  <sheetViews>
    <sheetView workbookViewId="0">
      <pane xSplit="1" ySplit="4" topLeftCell="B5" activePane="bottomRight" state="frozen"/>
      <selection pane="topRight" activeCell="B1" sqref="B1"/>
      <selection pane="bottomLeft" activeCell="A5" sqref="A5"/>
      <selection pane="bottomRight"/>
    </sheetView>
  </sheetViews>
  <sheetFormatPr defaultRowHeight="15"/>
  <cols>
    <col min="1" max="1" width="26.7109375" customWidth="1"/>
    <col min="2" max="7" width="14.7109375" customWidth="1"/>
  </cols>
  <sheetData>
    <row r="1" spans="1:7">
      <c r="A1" s="4" t="s">
        <v>241</v>
      </c>
    </row>
    <row r="2" spans="1:7">
      <c r="A2" s="2" t="s">
        <v>242</v>
      </c>
    </row>
    <row r="4" spans="1:7">
      <c r="A4" s="10" t="s">
        <v>228</v>
      </c>
      <c r="B4" s="5" t="s">
        <v>219</v>
      </c>
      <c r="C4" s="5" t="s">
        <v>220</v>
      </c>
      <c r="D4" s="5" t="s">
        <v>221</v>
      </c>
      <c r="E4" s="5" t="s">
        <v>222</v>
      </c>
      <c r="F4" s="5" t="s">
        <v>223</v>
      </c>
      <c r="G4" s="5" t="s">
        <v>224</v>
      </c>
    </row>
    <row r="5" spans="1:7">
      <c r="A5" s="3" t="s">
        <v>236</v>
      </c>
      <c r="B5" s="11">
        <v>195.8</v>
      </c>
      <c r="C5" s="11">
        <v>210.9</v>
      </c>
      <c r="D5" s="11">
        <v>235.1</v>
      </c>
      <c r="E5" s="11">
        <v>273.5</v>
      </c>
      <c r="F5" s="11">
        <v>159.3</v>
      </c>
      <c r="G5" s="11">
        <v>160.5</v>
      </c>
    </row>
    <row r="6" spans="1:7">
      <c r="A6" s="3" t="s">
        <v>243</v>
      </c>
      <c r="B6" s="11">
        <v>55.1</v>
      </c>
      <c r="C6" s="11">
        <v>60.8</v>
      </c>
      <c r="D6" s="11">
        <v>53.8</v>
      </c>
      <c r="E6" s="11">
        <v>62.6</v>
      </c>
      <c r="F6" s="11">
        <v>55.7</v>
      </c>
      <c r="G6" s="11">
        <v>57.7</v>
      </c>
    </row>
    <row r="7" spans="1:7">
      <c r="A7" s="3" t="s">
        <v>240</v>
      </c>
      <c r="B7" s="11">
        <v>28.8</v>
      </c>
      <c r="C7" s="11">
        <v>34.6</v>
      </c>
      <c r="D7" s="11">
        <v>34.7</v>
      </c>
      <c r="E7" s="11">
        <v>55</v>
      </c>
      <c r="F7" s="11">
        <v>32.7</v>
      </c>
      <c r="G7" s="11">
        <v>0.5</v>
      </c>
    </row>
    <row r="8" spans="1:7">
      <c r="A8" s="3" t="s">
        <v>244</v>
      </c>
      <c r="B8" s="12">
        <v>222.1</v>
      </c>
      <c r="C8" s="12">
        <v>237.2</v>
      </c>
      <c r="D8" s="12">
        <v>254.3</v>
      </c>
      <c r="E8" s="12">
        <v>281</v>
      </c>
      <c r="F8" s="12">
        <v>182.3</v>
      </c>
      <c r="G8" s="12">
        <v>217.8</v>
      </c>
    </row>
    <row r="9" spans="1:7">
      <c r="A9" s="3" t="s">
        <v>245</v>
      </c>
      <c r="B9" s="11">
        <v>55.7</v>
      </c>
      <c r="C9" s="11">
        <v>57.1</v>
      </c>
      <c r="D9" s="11">
        <v>59.2</v>
      </c>
      <c r="E9" s="11">
        <v>64.59999999999999</v>
      </c>
      <c r="F9" s="11">
        <v>46</v>
      </c>
      <c r="G9" s="11">
        <v>43.3</v>
      </c>
    </row>
    <row r="10" spans="1:7">
      <c r="A10" s="3" t="s">
        <v>246</v>
      </c>
      <c r="B10" s="11">
        <v>30</v>
      </c>
      <c r="C10" s="11">
        <v>30.8</v>
      </c>
      <c r="D10" s="11">
        <v>48.4</v>
      </c>
      <c r="E10" s="11">
        <v>52.8</v>
      </c>
      <c r="F10" s="11">
        <v>15.3</v>
      </c>
      <c r="G10" s="11">
        <v>14.4</v>
      </c>
    </row>
    <row r="11" spans="1:7">
      <c r="A11" s="3" t="s">
        <v>247</v>
      </c>
      <c r="B11" s="12">
        <v>85.7</v>
      </c>
      <c r="C11" s="12">
        <v>87.90000000000001</v>
      </c>
      <c r="D11" s="12">
        <v>107.6</v>
      </c>
      <c r="E11" s="12">
        <v>117.4</v>
      </c>
      <c r="F11" s="12">
        <v>61.3</v>
      </c>
      <c r="G11" s="12">
        <v>57.7</v>
      </c>
    </row>
    <row r="12" spans="1:7">
      <c r="A12" s="3" t="s">
        <v>248</v>
      </c>
      <c r="B12" s="12">
        <v>136.5</v>
      </c>
      <c r="C12" s="12">
        <v>149.3</v>
      </c>
      <c r="D12" s="12">
        <v>146.6</v>
      </c>
      <c r="E12" s="12">
        <v>163.6</v>
      </c>
      <c r="F12" s="12">
        <v>121</v>
      </c>
      <c r="G12" s="12">
        <v>160.1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20"/>
  <sheetViews>
    <sheetView workbookViewId="0">
      <pane xSplit="1" ySplit="3" topLeftCell="B4" activePane="bottomRight" state="frozen"/>
      <selection pane="topRight" activeCell="B1" sqref="B1"/>
      <selection pane="bottomLeft" activeCell="A4" sqref="A4"/>
      <selection pane="bottomRight"/>
    </sheetView>
  </sheetViews>
  <sheetFormatPr defaultRowHeight="15"/>
  <cols>
    <col min="1" max="1" width="28.7109375" customWidth="1"/>
    <col min="2" max="7" width="14.7109375" customWidth="1"/>
  </cols>
  <sheetData>
    <row r="1" spans="1:7">
      <c r="A1" s="4" t="s">
        <v>249</v>
      </c>
    </row>
    <row r="3" spans="1:7">
      <c r="A3" s="10" t="s">
        <v>250</v>
      </c>
      <c r="B3" s="5" t="s">
        <v>223</v>
      </c>
      <c r="C3" s="5" t="s">
        <v>219</v>
      </c>
      <c r="D3" s="5" t="s">
        <v>221</v>
      </c>
      <c r="E3" s="5" t="s">
        <v>224</v>
      </c>
      <c r="F3" s="5" t="s">
        <v>220</v>
      </c>
      <c r="G3" s="5" t="s">
        <v>222</v>
      </c>
    </row>
    <row r="4" spans="1:7">
      <c r="A4" s="3" t="s">
        <v>229</v>
      </c>
      <c r="B4" s="11">
        <v>1114.5</v>
      </c>
      <c r="C4" s="11">
        <v>1223.9</v>
      </c>
      <c r="D4" s="11">
        <v>1345.5</v>
      </c>
      <c r="E4" s="11">
        <v>1154.6</v>
      </c>
      <c r="F4" s="11">
        <v>1351.9</v>
      </c>
      <c r="G4" s="11">
        <v>1565.6</v>
      </c>
    </row>
    <row r="5" spans="1:7">
      <c r="A5" s="3" t="s">
        <v>231</v>
      </c>
      <c r="B5" s="11">
        <v>206.2</v>
      </c>
      <c r="C5" s="11">
        <v>244.8</v>
      </c>
      <c r="D5" s="11">
        <v>289.3</v>
      </c>
      <c r="E5" s="11">
        <v>207.8</v>
      </c>
      <c r="F5" s="11">
        <v>263.6</v>
      </c>
      <c r="G5" s="11">
        <v>336.6</v>
      </c>
    </row>
    <row r="6" spans="1:7">
      <c r="A6" s="3" t="s">
        <v>251</v>
      </c>
      <c r="B6" s="13">
        <v>18.5</v>
      </c>
      <c r="C6" s="13">
        <v>20</v>
      </c>
      <c r="D6" s="13">
        <v>21.5</v>
      </c>
      <c r="E6" s="13">
        <v>18</v>
      </c>
      <c r="F6" s="13">
        <v>19.5</v>
      </c>
      <c r="G6" s="13">
        <v>21.5</v>
      </c>
    </row>
    <row r="7" spans="1:7">
      <c r="A7" s="3" t="s">
        <v>236</v>
      </c>
      <c r="B7" s="11">
        <v>159.3</v>
      </c>
      <c r="C7" s="11">
        <v>195.8</v>
      </c>
      <c r="D7" s="11">
        <v>235.1</v>
      </c>
      <c r="E7" s="11">
        <v>160.5</v>
      </c>
      <c r="F7" s="11">
        <v>210.9</v>
      </c>
      <c r="G7" s="11">
        <v>273.5</v>
      </c>
    </row>
    <row r="8" spans="1:7">
      <c r="A8" s="3" t="s">
        <v>252</v>
      </c>
      <c r="B8" s="11">
        <v>121</v>
      </c>
      <c r="C8" s="11">
        <v>136.5</v>
      </c>
      <c r="D8" s="11">
        <v>146.6</v>
      </c>
      <c r="E8" s="11">
        <v>160.1</v>
      </c>
      <c r="F8" s="11">
        <v>149.3</v>
      </c>
      <c r="G8" s="11">
        <v>163.6</v>
      </c>
    </row>
    <row r="11" spans="1:7">
      <c r="A11" s="4" t="s">
        <v>253</v>
      </c>
    </row>
    <row r="12" spans="1:7">
      <c r="A12" s="2" t="s">
        <v>254</v>
      </c>
    </row>
    <row r="13" spans="1:7">
      <c r="A13" s="2" t="s">
        <v>255</v>
      </c>
    </row>
    <row r="14" spans="1:7">
      <c r="A14" s="10" t="s">
        <v>256</v>
      </c>
      <c r="B14" s="5" t="s">
        <v>38</v>
      </c>
      <c r="C14" s="5" t="s">
        <v>257</v>
      </c>
      <c r="D14" s="5" t="s">
        <v>258</v>
      </c>
      <c r="E14" s="5" t="s">
        <v>259</v>
      </c>
    </row>
    <row r="15" spans="1:7">
      <c r="A15" s="6" t="s">
        <v>108</v>
      </c>
      <c r="B15" s="6" t="s">
        <v>110</v>
      </c>
      <c r="C15" s="11">
        <v>18.36</v>
      </c>
      <c r="D15" s="11">
        <v>-18.36</v>
      </c>
      <c r="E15" s="12">
        <v>18.36</v>
      </c>
    </row>
    <row r="16" spans="1:7">
      <c r="A16" s="6" t="s">
        <v>97</v>
      </c>
      <c r="B16" s="6" t="s">
        <v>90</v>
      </c>
      <c r="C16" s="11">
        <v>9.52</v>
      </c>
      <c r="D16" s="11">
        <v>-5.71</v>
      </c>
      <c r="E16" s="12">
        <v>9.52</v>
      </c>
    </row>
    <row r="17" spans="1:5">
      <c r="A17" s="6" t="s">
        <v>72</v>
      </c>
      <c r="B17" s="6" t="s">
        <v>49</v>
      </c>
      <c r="C17" s="11">
        <v>7.34</v>
      </c>
      <c r="D17" s="11">
        <v>-9.43</v>
      </c>
      <c r="E17" s="12">
        <v>9.43</v>
      </c>
    </row>
    <row r="18" spans="1:5">
      <c r="A18" s="6" t="s">
        <v>58</v>
      </c>
      <c r="B18" s="6" t="s">
        <v>49</v>
      </c>
      <c r="C18" s="11">
        <v>2.13</v>
      </c>
      <c r="D18" s="11">
        <v>-2.98</v>
      </c>
      <c r="E18" s="12">
        <v>2.98</v>
      </c>
    </row>
    <row r="19" spans="1:5">
      <c r="A19" s="6" t="s">
        <v>88</v>
      </c>
      <c r="B19" s="6" t="s">
        <v>90</v>
      </c>
      <c r="C19" s="11">
        <v>2.98</v>
      </c>
      <c r="D19" s="11">
        <v>-1.99</v>
      </c>
      <c r="E19" s="12">
        <v>2.98</v>
      </c>
    </row>
    <row r="20" spans="1:5">
      <c r="A20" s="6" t="s">
        <v>82</v>
      </c>
      <c r="B20" s="6" t="s">
        <v>49</v>
      </c>
      <c r="C20" s="11">
        <v>1.7</v>
      </c>
      <c r="D20" s="11">
        <v>-2.27</v>
      </c>
      <c r="E20" s="12">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
  <sheetViews>
    <sheetView workbookViewId="0"/>
  </sheetViews>
  <sheetFormatPr defaultRowHeight="15"/>
  <cols>
    <col min="1" max="1" width="28.7109375" customWidth="1"/>
  </cols>
  <sheetData>
    <row r="1" spans="1:1">
      <c r="A1" s="4" t="s">
        <v>25</v>
      </c>
    </row>
    <row r="2" spans="1:1">
      <c r="A2" s="2" t="s">
        <v>260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Assumption_Log</vt:lpstr>
      <vt:lpstr>Macro_Inputs</vt:lpstr>
      <vt:lpstr>Revenue_by_Region</vt:lpstr>
      <vt:lpstr>PnL_Consolidated</vt:lpstr>
      <vt:lpstr>Working_Capital</vt:lpstr>
      <vt:lpstr>Cash_Flow</vt:lpstr>
      <vt:lpstr>Scenarios</vt:lpstr>
      <vt:lpstr>Charts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2026-05-01T15:28:54Z</dcterms:created>
  <dcterms:modified xsi:type="dcterms:W3CDTF">2026-05-01T15:28:54Z</dcterms:modified>
</cp:coreProperties>
</file>